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80" windowWidth="18195" windowHeight="11700"/>
  </bookViews>
  <sheets>
    <sheet name="2021년 기관별" sheetId="1" r:id="rId1"/>
    <sheet name="지역 분기별" sheetId="2" r:id="rId2"/>
    <sheet name="자료" sheetId="11" state="hidden" r:id="rId3"/>
  </sheets>
  <definedNames>
    <definedName name="_xlnm.Print_Titles" localSheetId="0">'2021년 기관별'!$4:$5</definedName>
    <definedName name="_xlnm.Print_Titles" localSheetId="2">자료!$4:$5</definedName>
    <definedName name="_xlnm.Print_Titles" localSheetId="1">'지역 분기별'!$4:$5</definedName>
  </definedNames>
  <calcPr calcId="145621"/>
</workbook>
</file>

<file path=xl/calcChain.xml><?xml version="1.0" encoding="utf-8"?>
<calcChain xmlns="http://schemas.openxmlformats.org/spreadsheetml/2006/main">
  <c r="H31" i="2" l="1"/>
  <c r="G31" i="2"/>
  <c r="F31" i="2"/>
  <c r="E31" i="2"/>
  <c r="X63" i="2"/>
  <c r="AS31" i="2"/>
  <c r="AR31" i="2"/>
  <c r="AQ31" i="2"/>
  <c r="AP31" i="2"/>
  <c r="AN31" i="2"/>
  <c r="AM31" i="2"/>
  <c r="AL31" i="2"/>
  <c r="AK31" i="2"/>
  <c r="AI31" i="2"/>
  <c r="AH31" i="2"/>
  <c r="AG31" i="2"/>
  <c r="AF31" i="2"/>
  <c r="AD31" i="2"/>
  <c r="AC31" i="2"/>
  <c r="AB31" i="2"/>
  <c r="AA31" i="2"/>
  <c r="Y31" i="2"/>
  <c r="X31" i="2"/>
  <c r="W31" i="2"/>
  <c r="V31" i="2"/>
  <c r="AD35" i="2"/>
  <c r="AB35" i="2"/>
  <c r="AS74" i="2" l="1"/>
  <c r="AR74" i="2"/>
  <c r="AQ74" i="2"/>
  <c r="AP74" i="2"/>
  <c r="AN74" i="2"/>
  <c r="AM74" i="2"/>
  <c r="AL74" i="2"/>
  <c r="AK74" i="2"/>
  <c r="AI74" i="2"/>
  <c r="AH74" i="2"/>
  <c r="AG74" i="2"/>
  <c r="AF74" i="2"/>
  <c r="AD74" i="2"/>
  <c r="AC74" i="2"/>
  <c r="AB74" i="2"/>
  <c r="AA74" i="2"/>
  <c r="Y74" i="2"/>
  <c r="X74" i="2"/>
  <c r="W74" i="2"/>
  <c r="V74" i="2"/>
  <c r="E74" i="2"/>
  <c r="F74" i="2"/>
  <c r="G74" i="2"/>
  <c r="H74" i="2"/>
  <c r="T73" i="2" l="1"/>
  <c r="N73" i="2" s="1"/>
  <c r="S73" i="2"/>
  <c r="M73" i="2" s="1"/>
  <c r="R73" i="2"/>
  <c r="L73" i="2" s="1"/>
  <c r="Q73" i="2"/>
  <c r="T72" i="2"/>
  <c r="N72" i="2" s="1"/>
  <c r="S72" i="2"/>
  <c r="M72" i="2" s="1"/>
  <c r="R72" i="2"/>
  <c r="L72" i="2" s="1"/>
  <c r="Q72" i="2"/>
  <c r="K72" i="2" s="1"/>
  <c r="T71" i="2"/>
  <c r="N71" i="2" s="1"/>
  <c r="S71" i="2"/>
  <c r="M71" i="2" s="1"/>
  <c r="R71" i="2"/>
  <c r="L71" i="2" s="1"/>
  <c r="Q71" i="2"/>
  <c r="K71" i="2" s="1"/>
  <c r="T70" i="2"/>
  <c r="N70" i="2" s="1"/>
  <c r="S70" i="2"/>
  <c r="M70" i="2" s="1"/>
  <c r="R70" i="2"/>
  <c r="L70" i="2" s="1"/>
  <c r="Q70" i="2"/>
  <c r="K70" i="2" s="1"/>
  <c r="T69" i="2"/>
  <c r="N69" i="2" s="1"/>
  <c r="S69" i="2"/>
  <c r="M69" i="2" s="1"/>
  <c r="R69" i="2"/>
  <c r="L69" i="2" s="1"/>
  <c r="Q69" i="2"/>
  <c r="K69" i="2" s="1"/>
  <c r="T68" i="2"/>
  <c r="N68" i="2" s="1"/>
  <c r="S68" i="2"/>
  <c r="M68" i="2" s="1"/>
  <c r="R68" i="2"/>
  <c r="L68" i="2" s="1"/>
  <c r="Q68" i="2"/>
  <c r="K68" i="2" s="1"/>
  <c r="T67" i="2"/>
  <c r="N67" i="2" s="1"/>
  <c r="S67" i="2"/>
  <c r="M67" i="2" s="1"/>
  <c r="R67" i="2"/>
  <c r="L67" i="2" s="1"/>
  <c r="Q67" i="2"/>
  <c r="T66" i="2"/>
  <c r="N66" i="2" s="1"/>
  <c r="S66" i="2"/>
  <c r="M66" i="2" s="1"/>
  <c r="R66" i="2"/>
  <c r="L66" i="2" s="1"/>
  <c r="Q66" i="2"/>
  <c r="K66" i="2" s="1"/>
  <c r="T65" i="2"/>
  <c r="N65" i="2" s="1"/>
  <c r="S65" i="2"/>
  <c r="M65" i="2" s="1"/>
  <c r="R65" i="2"/>
  <c r="L65" i="2" s="1"/>
  <c r="Q65" i="2"/>
  <c r="K65" i="2" s="1"/>
  <c r="T64" i="2"/>
  <c r="S64" i="2"/>
  <c r="R64" i="2"/>
  <c r="Q64" i="2"/>
  <c r="T62" i="2"/>
  <c r="N62" i="2" s="1"/>
  <c r="S62" i="2"/>
  <c r="M62" i="2" s="1"/>
  <c r="R62" i="2"/>
  <c r="L62" i="2" s="1"/>
  <c r="Q62" i="2"/>
  <c r="T61" i="2"/>
  <c r="N61" i="2" s="1"/>
  <c r="S61" i="2"/>
  <c r="M61" i="2" s="1"/>
  <c r="R61" i="2"/>
  <c r="L61" i="2" s="1"/>
  <c r="Q61" i="2"/>
  <c r="K61" i="2" s="1"/>
  <c r="T60" i="2"/>
  <c r="N60" i="2" s="1"/>
  <c r="S60" i="2"/>
  <c r="M60" i="2" s="1"/>
  <c r="R60" i="2"/>
  <c r="L60" i="2" s="1"/>
  <c r="Q60" i="2"/>
  <c r="K60" i="2" s="1"/>
  <c r="T59" i="2"/>
  <c r="N59" i="2" s="1"/>
  <c r="S59" i="2"/>
  <c r="M59" i="2" s="1"/>
  <c r="R59" i="2"/>
  <c r="L59" i="2" s="1"/>
  <c r="Q59" i="2"/>
  <c r="K59" i="2" s="1"/>
  <c r="T58" i="2"/>
  <c r="N58" i="2" s="1"/>
  <c r="S58" i="2"/>
  <c r="M58" i="2" s="1"/>
  <c r="R58" i="2"/>
  <c r="L58" i="2" s="1"/>
  <c r="Q58" i="2"/>
  <c r="T57" i="2"/>
  <c r="N57" i="2" s="1"/>
  <c r="S57" i="2"/>
  <c r="M57" i="2" s="1"/>
  <c r="R57" i="2"/>
  <c r="L57" i="2" s="1"/>
  <c r="Q57" i="2"/>
  <c r="K57" i="2" s="1"/>
  <c r="T56" i="2"/>
  <c r="N56" i="2" s="1"/>
  <c r="S56" i="2"/>
  <c r="M56" i="2" s="1"/>
  <c r="R56" i="2"/>
  <c r="L56" i="2" s="1"/>
  <c r="Q56" i="2"/>
  <c r="T55" i="2"/>
  <c r="N55" i="2" s="1"/>
  <c r="S55" i="2"/>
  <c r="M55" i="2" s="1"/>
  <c r="R55" i="2"/>
  <c r="L55" i="2" s="1"/>
  <c r="Q55" i="2"/>
  <c r="K55" i="2" s="1"/>
  <c r="T54" i="2"/>
  <c r="N54" i="2" s="1"/>
  <c r="S54" i="2"/>
  <c r="M54" i="2" s="1"/>
  <c r="R54" i="2"/>
  <c r="L54" i="2" s="1"/>
  <c r="Q54" i="2"/>
  <c r="K54" i="2" s="1"/>
  <c r="T53" i="2"/>
  <c r="N53" i="2" s="1"/>
  <c r="S53" i="2"/>
  <c r="M53" i="2" s="1"/>
  <c r="R53" i="2"/>
  <c r="L53" i="2" s="1"/>
  <c r="Q53" i="2"/>
  <c r="K53" i="2" s="1"/>
  <c r="T52" i="2"/>
  <c r="N52" i="2" s="1"/>
  <c r="S52" i="2"/>
  <c r="M52" i="2" s="1"/>
  <c r="R52" i="2"/>
  <c r="L52" i="2" s="1"/>
  <c r="Q52" i="2"/>
  <c r="T51" i="2"/>
  <c r="N51" i="2" s="1"/>
  <c r="S51" i="2"/>
  <c r="M51" i="2" s="1"/>
  <c r="R51" i="2"/>
  <c r="L51" i="2" s="1"/>
  <c r="Q51" i="2"/>
  <c r="K51" i="2" s="1"/>
  <c r="T50" i="2"/>
  <c r="N50" i="2" s="1"/>
  <c r="S50" i="2"/>
  <c r="M50" i="2" s="1"/>
  <c r="R50" i="2"/>
  <c r="L50" i="2" s="1"/>
  <c r="Q50" i="2"/>
  <c r="T49" i="2"/>
  <c r="N49" i="2" s="1"/>
  <c r="S49" i="2"/>
  <c r="M49" i="2" s="1"/>
  <c r="R49" i="2"/>
  <c r="L49" i="2" s="1"/>
  <c r="Q49" i="2"/>
  <c r="K49" i="2" s="1"/>
  <c r="T48" i="2"/>
  <c r="N48" i="2" s="1"/>
  <c r="S48" i="2"/>
  <c r="M48" i="2" s="1"/>
  <c r="R48" i="2"/>
  <c r="L48" i="2" s="1"/>
  <c r="Q48" i="2"/>
  <c r="K48" i="2" s="1"/>
  <c r="T47" i="2"/>
  <c r="N47" i="2" s="1"/>
  <c r="S47" i="2"/>
  <c r="M47" i="2" s="1"/>
  <c r="R47" i="2"/>
  <c r="L47" i="2" s="1"/>
  <c r="Q47" i="2"/>
  <c r="K47" i="2" s="1"/>
  <c r="T46" i="2"/>
  <c r="N46" i="2" s="1"/>
  <c r="S46" i="2"/>
  <c r="M46" i="2" s="1"/>
  <c r="R46" i="2"/>
  <c r="L46" i="2" s="1"/>
  <c r="Q46" i="2"/>
  <c r="T45" i="2"/>
  <c r="N45" i="2" s="1"/>
  <c r="S45" i="2"/>
  <c r="M45" i="2" s="1"/>
  <c r="R45" i="2"/>
  <c r="L45" i="2" s="1"/>
  <c r="Q45" i="2"/>
  <c r="K45" i="2" s="1"/>
  <c r="T44" i="2"/>
  <c r="N44" i="2" s="1"/>
  <c r="S44" i="2"/>
  <c r="M44" i="2" s="1"/>
  <c r="R44" i="2"/>
  <c r="L44" i="2" s="1"/>
  <c r="Q44" i="2"/>
  <c r="K44" i="2" s="1"/>
  <c r="T42" i="2"/>
  <c r="N42" i="2" s="1"/>
  <c r="S42" i="2"/>
  <c r="M42" i="2" s="1"/>
  <c r="R42" i="2"/>
  <c r="L42" i="2" s="1"/>
  <c r="Q42" i="2"/>
  <c r="K42" i="2" s="1"/>
  <c r="T41" i="2"/>
  <c r="N41" i="2" s="1"/>
  <c r="S41" i="2"/>
  <c r="M41" i="2" s="1"/>
  <c r="R41" i="2"/>
  <c r="L41" i="2" s="1"/>
  <c r="Q41" i="2"/>
  <c r="T40" i="2"/>
  <c r="N40" i="2" s="1"/>
  <c r="S40" i="2"/>
  <c r="M40" i="2" s="1"/>
  <c r="R40" i="2"/>
  <c r="Q40" i="2"/>
  <c r="K40" i="2" s="1"/>
  <c r="T39" i="2"/>
  <c r="N39" i="2" s="1"/>
  <c r="S39" i="2"/>
  <c r="M39" i="2" s="1"/>
  <c r="R39" i="2"/>
  <c r="L39" i="2" s="1"/>
  <c r="Q39" i="2"/>
  <c r="T38" i="2"/>
  <c r="S38" i="2"/>
  <c r="M38" i="2" s="1"/>
  <c r="R38" i="2"/>
  <c r="L38" i="2" s="1"/>
  <c r="Q38" i="2"/>
  <c r="K38" i="2" s="1"/>
  <c r="T36" i="2"/>
  <c r="N36" i="2" s="1"/>
  <c r="S36" i="2"/>
  <c r="M36" i="2" s="1"/>
  <c r="R36" i="2"/>
  <c r="Q36" i="2"/>
  <c r="K36" i="2" s="1"/>
  <c r="T35" i="2"/>
  <c r="N35" i="2" s="1"/>
  <c r="S35" i="2"/>
  <c r="M35" i="2" s="1"/>
  <c r="R35" i="2"/>
  <c r="L35" i="2" s="1"/>
  <c r="Q35" i="2"/>
  <c r="K35" i="2" s="1"/>
  <c r="T34" i="2"/>
  <c r="N34" i="2" s="1"/>
  <c r="S34" i="2"/>
  <c r="M34" i="2" s="1"/>
  <c r="R34" i="2"/>
  <c r="Q34" i="2"/>
  <c r="K34" i="2" s="1"/>
  <c r="T33" i="2"/>
  <c r="N33" i="2" s="1"/>
  <c r="S33" i="2"/>
  <c r="M33" i="2" s="1"/>
  <c r="R33" i="2"/>
  <c r="Q33" i="2"/>
  <c r="K33" i="2" s="1"/>
  <c r="T32" i="2"/>
  <c r="N32" i="2" s="1"/>
  <c r="S32" i="2"/>
  <c r="M32" i="2" s="1"/>
  <c r="R32" i="2"/>
  <c r="L32" i="2" s="1"/>
  <c r="Q32" i="2"/>
  <c r="T30" i="2"/>
  <c r="N30" i="2" s="1"/>
  <c r="S30" i="2"/>
  <c r="M30" i="2" s="1"/>
  <c r="R30" i="2"/>
  <c r="L30" i="2" s="1"/>
  <c r="Q30" i="2"/>
  <c r="T29" i="2"/>
  <c r="N29" i="2" s="1"/>
  <c r="S29" i="2"/>
  <c r="M29" i="2" s="1"/>
  <c r="R29" i="2"/>
  <c r="L29" i="2" s="1"/>
  <c r="Q29" i="2"/>
  <c r="K29" i="2" s="1"/>
  <c r="T28" i="2"/>
  <c r="N28" i="2" s="1"/>
  <c r="S28" i="2"/>
  <c r="M28" i="2" s="1"/>
  <c r="R28" i="2"/>
  <c r="Q28" i="2"/>
  <c r="K28" i="2" s="1"/>
  <c r="T27" i="2"/>
  <c r="N27" i="2" s="1"/>
  <c r="S27" i="2"/>
  <c r="M27" i="2" s="1"/>
  <c r="R27" i="2"/>
  <c r="L27" i="2" s="1"/>
  <c r="Q27" i="2"/>
  <c r="K27" i="2" s="1"/>
  <c r="T26" i="2"/>
  <c r="N26" i="2" s="1"/>
  <c r="S26" i="2"/>
  <c r="M26" i="2" s="1"/>
  <c r="R26" i="2"/>
  <c r="L26" i="2" s="1"/>
  <c r="Q26" i="2"/>
  <c r="K26" i="2" s="1"/>
  <c r="T25" i="2"/>
  <c r="N25" i="2" s="1"/>
  <c r="S25" i="2"/>
  <c r="M25" i="2" s="1"/>
  <c r="R25" i="2"/>
  <c r="L25" i="2" s="1"/>
  <c r="Q25" i="2"/>
  <c r="K25" i="2" s="1"/>
  <c r="T24" i="2"/>
  <c r="N24" i="2" s="1"/>
  <c r="S24" i="2"/>
  <c r="M24" i="2" s="1"/>
  <c r="R24" i="2"/>
  <c r="L24" i="2" s="1"/>
  <c r="Q24" i="2"/>
  <c r="K24" i="2" s="1"/>
  <c r="T23" i="2"/>
  <c r="N23" i="2" s="1"/>
  <c r="S23" i="2"/>
  <c r="M23" i="2" s="1"/>
  <c r="R23" i="2"/>
  <c r="L23" i="2" s="1"/>
  <c r="Q23" i="2"/>
  <c r="K23" i="2" s="1"/>
  <c r="Q22" i="2"/>
  <c r="K22" i="2" s="1"/>
  <c r="T21" i="2"/>
  <c r="N21" i="2" s="1"/>
  <c r="S21" i="2"/>
  <c r="M21" i="2" s="1"/>
  <c r="R21" i="2"/>
  <c r="L21" i="2" s="1"/>
  <c r="Q21" i="2"/>
  <c r="K21" i="2" s="1"/>
  <c r="T20" i="2"/>
  <c r="N20" i="2" s="1"/>
  <c r="S20" i="2"/>
  <c r="M20" i="2" s="1"/>
  <c r="R20" i="2"/>
  <c r="L20" i="2" s="1"/>
  <c r="Q20" i="2"/>
  <c r="T19" i="2"/>
  <c r="S19" i="2"/>
  <c r="R19" i="2"/>
  <c r="Q19" i="2"/>
  <c r="T17" i="2"/>
  <c r="N17" i="2" s="1"/>
  <c r="S17" i="2"/>
  <c r="M17" i="2" s="1"/>
  <c r="R17" i="2"/>
  <c r="L17" i="2" s="1"/>
  <c r="Q17" i="2"/>
  <c r="T16" i="2"/>
  <c r="N16" i="2" s="1"/>
  <c r="S16" i="2"/>
  <c r="M16" i="2" s="1"/>
  <c r="R16" i="2"/>
  <c r="L16" i="2" s="1"/>
  <c r="Q16" i="2"/>
  <c r="K16" i="2" s="1"/>
  <c r="T15" i="2"/>
  <c r="N15" i="2" s="1"/>
  <c r="S15" i="2"/>
  <c r="M15" i="2" s="1"/>
  <c r="R15" i="2"/>
  <c r="L15" i="2" s="1"/>
  <c r="Q15" i="2"/>
  <c r="K15" i="2" s="1"/>
  <c r="T14" i="2"/>
  <c r="N14" i="2" s="1"/>
  <c r="S14" i="2"/>
  <c r="M14" i="2" s="1"/>
  <c r="R14" i="2"/>
  <c r="L14" i="2" s="1"/>
  <c r="Q14" i="2"/>
  <c r="K14" i="2" s="1"/>
  <c r="T13" i="2"/>
  <c r="N13" i="2" s="1"/>
  <c r="S13" i="2"/>
  <c r="M13" i="2" s="1"/>
  <c r="R13" i="2"/>
  <c r="L13" i="2" s="1"/>
  <c r="Q13" i="2"/>
  <c r="K13" i="2" s="1"/>
  <c r="T12" i="2"/>
  <c r="N12" i="2" s="1"/>
  <c r="S12" i="2"/>
  <c r="M12" i="2" s="1"/>
  <c r="R12" i="2"/>
  <c r="L12" i="2" s="1"/>
  <c r="Q12" i="2"/>
  <c r="K12" i="2" s="1"/>
  <c r="T11" i="2"/>
  <c r="N11" i="2" s="1"/>
  <c r="S11" i="2"/>
  <c r="M11" i="2" s="1"/>
  <c r="R11" i="2"/>
  <c r="L11" i="2" s="1"/>
  <c r="Q11" i="2"/>
  <c r="T10" i="2"/>
  <c r="N10" i="2" s="1"/>
  <c r="S10" i="2"/>
  <c r="M10" i="2" s="1"/>
  <c r="R10" i="2"/>
  <c r="L10" i="2" s="1"/>
  <c r="Q10" i="2"/>
  <c r="T9" i="2"/>
  <c r="N9" i="2" s="1"/>
  <c r="S9" i="2"/>
  <c r="M9" i="2" s="1"/>
  <c r="R9" i="2"/>
  <c r="Q9" i="2"/>
  <c r="K9" i="2" s="1"/>
  <c r="T8" i="2"/>
  <c r="N8" i="2" s="1"/>
  <c r="S8" i="2"/>
  <c r="M8" i="2" s="1"/>
  <c r="R8" i="2"/>
  <c r="L8" i="2" s="1"/>
  <c r="Q8" i="2"/>
  <c r="T7" i="2"/>
  <c r="N7" i="2" s="1"/>
  <c r="S7" i="2"/>
  <c r="M7" i="2" s="1"/>
  <c r="R7" i="2"/>
  <c r="L7" i="2" s="1"/>
  <c r="Q7" i="2"/>
  <c r="R6" i="2"/>
  <c r="L6" i="2" s="1"/>
  <c r="S6" i="2"/>
  <c r="M6" i="2" s="1"/>
  <c r="T6" i="2"/>
  <c r="Q6" i="2"/>
  <c r="K6" i="2" s="1"/>
  <c r="AO73" i="2"/>
  <c r="I73" i="1" s="1"/>
  <c r="AJ73" i="2"/>
  <c r="H73" i="1" s="1"/>
  <c r="AO72" i="2"/>
  <c r="I72" i="1" s="1"/>
  <c r="AJ72" i="2"/>
  <c r="H72" i="1" s="1"/>
  <c r="AO71" i="2"/>
  <c r="I71" i="1" s="1"/>
  <c r="AJ71" i="2"/>
  <c r="H71" i="1" s="1"/>
  <c r="AO70" i="2"/>
  <c r="I70" i="1" s="1"/>
  <c r="AJ70" i="2"/>
  <c r="H70" i="1" s="1"/>
  <c r="AO69" i="2"/>
  <c r="I69" i="1" s="1"/>
  <c r="AJ69" i="2"/>
  <c r="H69" i="1" s="1"/>
  <c r="AO68" i="2"/>
  <c r="I68" i="1" s="1"/>
  <c r="AJ68" i="2"/>
  <c r="H68" i="1" s="1"/>
  <c r="AO67" i="2"/>
  <c r="I67" i="1" s="1"/>
  <c r="AJ67" i="2"/>
  <c r="H67" i="1" s="1"/>
  <c r="AO66" i="2"/>
  <c r="I66" i="1" s="1"/>
  <c r="AJ66" i="2"/>
  <c r="H66" i="1" s="1"/>
  <c r="AO65" i="2"/>
  <c r="I65" i="1" s="1"/>
  <c r="AJ65" i="2"/>
  <c r="H65" i="1" s="1"/>
  <c r="AO64" i="2"/>
  <c r="I64" i="1" s="1"/>
  <c r="AJ64" i="2"/>
  <c r="H64" i="1" s="1"/>
  <c r="H74" i="1" s="1"/>
  <c r="AO62" i="2"/>
  <c r="I62" i="1" s="1"/>
  <c r="AJ62" i="2"/>
  <c r="H62" i="1" s="1"/>
  <c r="AO61" i="2"/>
  <c r="I61" i="1" s="1"/>
  <c r="AJ61" i="2"/>
  <c r="H61" i="1" s="1"/>
  <c r="AO60" i="2"/>
  <c r="I60" i="1" s="1"/>
  <c r="AJ60" i="2"/>
  <c r="H60" i="1" s="1"/>
  <c r="AO59" i="2"/>
  <c r="I59" i="1" s="1"/>
  <c r="AJ59" i="2"/>
  <c r="H59" i="1" s="1"/>
  <c r="AO58" i="2"/>
  <c r="I58" i="1" s="1"/>
  <c r="AJ58" i="2"/>
  <c r="H58" i="1" s="1"/>
  <c r="AO57" i="2"/>
  <c r="I57" i="1" s="1"/>
  <c r="AJ57" i="2"/>
  <c r="H57" i="1" s="1"/>
  <c r="AO56" i="2"/>
  <c r="I56" i="1" s="1"/>
  <c r="AJ56" i="2"/>
  <c r="H56" i="1" s="1"/>
  <c r="AO55" i="2"/>
  <c r="I55" i="1" s="1"/>
  <c r="AJ55" i="2"/>
  <c r="H55" i="1" s="1"/>
  <c r="AO54" i="2"/>
  <c r="I54" i="1" s="1"/>
  <c r="AJ54" i="2"/>
  <c r="H54" i="1" s="1"/>
  <c r="AO53" i="2"/>
  <c r="I53" i="1" s="1"/>
  <c r="AJ53" i="2"/>
  <c r="H53" i="1" s="1"/>
  <c r="AO52" i="2"/>
  <c r="I52" i="1" s="1"/>
  <c r="AJ52" i="2"/>
  <c r="H52" i="1" s="1"/>
  <c r="AO51" i="2"/>
  <c r="I51" i="1" s="1"/>
  <c r="AJ51" i="2"/>
  <c r="H51" i="1" s="1"/>
  <c r="AO50" i="2"/>
  <c r="I50" i="1" s="1"/>
  <c r="AJ50" i="2"/>
  <c r="H50" i="1" s="1"/>
  <c r="AO49" i="2"/>
  <c r="I49" i="1" s="1"/>
  <c r="AJ49" i="2"/>
  <c r="H49" i="1" s="1"/>
  <c r="AO48" i="2"/>
  <c r="I48" i="1" s="1"/>
  <c r="AJ48" i="2"/>
  <c r="H48" i="1" s="1"/>
  <c r="AO47" i="2"/>
  <c r="I47" i="1" s="1"/>
  <c r="AJ47" i="2"/>
  <c r="H47" i="1" s="1"/>
  <c r="AO46" i="2"/>
  <c r="I46" i="1" s="1"/>
  <c r="AJ46" i="2"/>
  <c r="H46" i="1" s="1"/>
  <c r="AO45" i="2"/>
  <c r="I45" i="1" s="1"/>
  <c r="AJ45" i="2"/>
  <c r="H45" i="1" s="1"/>
  <c r="AO44" i="2"/>
  <c r="I44" i="1" s="1"/>
  <c r="AJ44" i="2"/>
  <c r="H44" i="1" s="1"/>
  <c r="AO42" i="2"/>
  <c r="I42" i="1" s="1"/>
  <c r="AJ42" i="2"/>
  <c r="H42" i="1" s="1"/>
  <c r="AO41" i="2"/>
  <c r="I41" i="1" s="1"/>
  <c r="AJ41" i="2"/>
  <c r="H41" i="1" s="1"/>
  <c r="AO40" i="2"/>
  <c r="I40" i="1" s="1"/>
  <c r="AJ40" i="2"/>
  <c r="H40" i="1" s="1"/>
  <c r="AO39" i="2"/>
  <c r="I39" i="1" s="1"/>
  <c r="AJ39" i="2"/>
  <c r="H39" i="1" s="1"/>
  <c r="AO38" i="2"/>
  <c r="I38" i="1" s="1"/>
  <c r="AJ38" i="2"/>
  <c r="H38" i="1" s="1"/>
  <c r="H43" i="1" s="1"/>
  <c r="AO36" i="2"/>
  <c r="I36" i="1" s="1"/>
  <c r="AJ36" i="2"/>
  <c r="H36" i="1" s="1"/>
  <c r="AO35" i="2"/>
  <c r="I35" i="1" s="1"/>
  <c r="AJ35" i="2"/>
  <c r="H35" i="1" s="1"/>
  <c r="AO34" i="2"/>
  <c r="I34" i="1" s="1"/>
  <c r="AJ34" i="2"/>
  <c r="H34" i="1" s="1"/>
  <c r="AO33" i="2"/>
  <c r="I33" i="1" s="1"/>
  <c r="AJ33" i="2"/>
  <c r="H33" i="1" s="1"/>
  <c r="AO32" i="2"/>
  <c r="I32" i="1" s="1"/>
  <c r="AJ32" i="2"/>
  <c r="H32" i="1" s="1"/>
  <c r="AO30" i="2"/>
  <c r="I30" i="1" s="1"/>
  <c r="AJ30" i="2"/>
  <c r="H30" i="1" s="1"/>
  <c r="AO29" i="2"/>
  <c r="I29" i="1" s="1"/>
  <c r="AJ29" i="2"/>
  <c r="H29" i="1" s="1"/>
  <c r="AO28" i="2"/>
  <c r="I28" i="1" s="1"/>
  <c r="AJ28" i="2"/>
  <c r="H28" i="1" s="1"/>
  <c r="AO27" i="2"/>
  <c r="I27" i="1" s="1"/>
  <c r="AJ27" i="2"/>
  <c r="H27" i="1" s="1"/>
  <c r="AO26" i="2"/>
  <c r="I26" i="1" s="1"/>
  <c r="AJ26" i="2"/>
  <c r="H26" i="1" s="1"/>
  <c r="AO25" i="2"/>
  <c r="I25" i="1" s="1"/>
  <c r="AJ25" i="2"/>
  <c r="H25" i="1" s="1"/>
  <c r="AO24" i="2"/>
  <c r="I24" i="1" s="1"/>
  <c r="AJ24" i="2"/>
  <c r="H24" i="1" s="1"/>
  <c r="AO23" i="2"/>
  <c r="I23" i="1" s="1"/>
  <c r="AJ23" i="2"/>
  <c r="H23" i="1" s="1"/>
  <c r="AO22" i="2"/>
  <c r="I22" i="1" s="1"/>
  <c r="AJ22" i="2"/>
  <c r="H22" i="1" s="1"/>
  <c r="AO21" i="2"/>
  <c r="I21" i="1" s="1"/>
  <c r="AJ21" i="2"/>
  <c r="H21" i="1" s="1"/>
  <c r="AO20" i="2"/>
  <c r="I20" i="1" s="1"/>
  <c r="AJ20" i="2"/>
  <c r="H20" i="1" s="1"/>
  <c r="AO19" i="2"/>
  <c r="I19" i="1" s="1"/>
  <c r="I31" i="1" s="1"/>
  <c r="AJ19" i="2"/>
  <c r="H19" i="1" s="1"/>
  <c r="AE73" i="2"/>
  <c r="G73" i="1" s="1"/>
  <c r="AE72" i="2"/>
  <c r="G72" i="1" s="1"/>
  <c r="AE71" i="2"/>
  <c r="G71" i="1" s="1"/>
  <c r="AE70" i="2"/>
  <c r="G70" i="1" s="1"/>
  <c r="AE69" i="2"/>
  <c r="G69" i="1" s="1"/>
  <c r="AE68" i="2"/>
  <c r="G68" i="1" s="1"/>
  <c r="AE67" i="2"/>
  <c r="G67" i="1" s="1"/>
  <c r="G74" i="1" s="1"/>
  <c r="AE66" i="2"/>
  <c r="G66" i="1" s="1"/>
  <c r="AE65" i="2"/>
  <c r="G65" i="1" s="1"/>
  <c r="AE64" i="2"/>
  <c r="G64" i="1" s="1"/>
  <c r="AE62" i="2"/>
  <c r="G62" i="1" s="1"/>
  <c r="AE61" i="2"/>
  <c r="G61" i="1" s="1"/>
  <c r="AE60" i="2"/>
  <c r="G60" i="1" s="1"/>
  <c r="AE59" i="2"/>
  <c r="G59" i="1" s="1"/>
  <c r="AE58" i="2"/>
  <c r="G58" i="1" s="1"/>
  <c r="AE57" i="2"/>
  <c r="G57" i="1" s="1"/>
  <c r="AE56" i="2"/>
  <c r="G56" i="1" s="1"/>
  <c r="AE55" i="2"/>
  <c r="G55" i="1" s="1"/>
  <c r="AE54" i="2"/>
  <c r="G54" i="1" s="1"/>
  <c r="AE53" i="2"/>
  <c r="G53" i="1" s="1"/>
  <c r="AE52" i="2"/>
  <c r="G52" i="1" s="1"/>
  <c r="AE51" i="2"/>
  <c r="G51" i="1" s="1"/>
  <c r="AE50" i="2"/>
  <c r="G50" i="1" s="1"/>
  <c r="AE49" i="2"/>
  <c r="G49" i="1" s="1"/>
  <c r="AE48" i="2"/>
  <c r="G48" i="1" s="1"/>
  <c r="AE47" i="2"/>
  <c r="G47" i="1" s="1"/>
  <c r="AE46" i="2"/>
  <c r="G46" i="1" s="1"/>
  <c r="AE45" i="2"/>
  <c r="G45" i="1" s="1"/>
  <c r="AE44" i="2"/>
  <c r="G44" i="1" s="1"/>
  <c r="AE42" i="2"/>
  <c r="G42" i="1" s="1"/>
  <c r="AE41" i="2"/>
  <c r="G41" i="1" s="1"/>
  <c r="AE40" i="2"/>
  <c r="G40" i="1" s="1"/>
  <c r="AE39" i="2"/>
  <c r="G39" i="1" s="1"/>
  <c r="AE38" i="2"/>
  <c r="G38" i="1" s="1"/>
  <c r="AE36" i="2"/>
  <c r="G36" i="1" s="1"/>
  <c r="AE35" i="2"/>
  <c r="G35" i="1" s="1"/>
  <c r="AE34" i="2"/>
  <c r="G34" i="1" s="1"/>
  <c r="AE33" i="2"/>
  <c r="G33" i="1" s="1"/>
  <c r="AE32" i="2"/>
  <c r="G32" i="1" s="1"/>
  <c r="G37" i="1" s="1"/>
  <c r="AE30" i="2"/>
  <c r="G30" i="1" s="1"/>
  <c r="AE29" i="2"/>
  <c r="G29" i="1" s="1"/>
  <c r="AE28" i="2"/>
  <c r="G28" i="1" s="1"/>
  <c r="AE27" i="2"/>
  <c r="G27" i="1" s="1"/>
  <c r="AE26" i="2"/>
  <c r="G26" i="1" s="1"/>
  <c r="AE25" i="2"/>
  <c r="G25" i="1" s="1"/>
  <c r="AE24" i="2"/>
  <c r="G24" i="1" s="1"/>
  <c r="AE23" i="2"/>
  <c r="G23" i="1" s="1"/>
  <c r="AE22" i="2"/>
  <c r="G22" i="1" s="1"/>
  <c r="AE21" i="2"/>
  <c r="G21" i="1" s="1"/>
  <c r="AE20" i="2"/>
  <c r="G20" i="1" s="1"/>
  <c r="AE19" i="2"/>
  <c r="G19" i="1" s="1"/>
  <c r="G31" i="1" s="1"/>
  <c r="Z73" i="2"/>
  <c r="F73" i="1" s="1"/>
  <c r="Z72" i="2"/>
  <c r="F72" i="1" s="1"/>
  <c r="Z71" i="2"/>
  <c r="F71" i="1" s="1"/>
  <c r="Z70" i="2"/>
  <c r="F70" i="1" s="1"/>
  <c r="Z69" i="2"/>
  <c r="F69" i="1" s="1"/>
  <c r="Z68" i="2"/>
  <c r="F68" i="1" s="1"/>
  <c r="Z67" i="2"/>
  <c r="F67" i="1" s="1"/>
  <c r="Z66" i="2"/>
  <c r="F66" i="1" s="1"/>
  <c r="Z65" i="2"/>
  <c r="F65" i="1" s="1"/>
  <c r="Z64" i="2"/>
  <c r="F64" i="1" s="1"/>
  <c r="Z62" i="2"/>
  <c r="F62" i="1" s="1"/>
  <c r="Z61" i="2"/>
  <c r="F61" i="1" s="1"/>
  <c r="Z60" i="2"/>
  <c r="F60" i="1" s="1"/>
  <c r="Z59" i="2"/>
  <c r="F59" i="1" s="1"/>
  <c r="Z58" i="2"/>
  <c r="F58" i="1" s="1"/>
  <c r="Z57" i="2"/>
  <c r="F57" i="1" s="1"/>
  <c r="Z56" i="2"/>
  <c r="F56" i="1" s="1"/>
  <c r="Z55" i="2"/>
  <c r="F55" i="1" s="1"/>
  <c r="Z54" i="2"/>
  <c r="F54" i="1" s="1"/>
  <c r="Z53" i="2"/>
  <c r="F53" i="1" s="1"/>
  <c r="Z52" i="2"/>
  <c r="F52" i="1" s="1"/>
  <c r="Z51" i="2"/>
  <c r="F51" i="1" s="1"/>
  <c r="Z50" i="2"/>
  <c r="F50" i="1" s="1"/>
  <c r="Z49" i="2"/>
  <c r="F49" i="1" s="1"/>
  <c r="Z48" i="2"/>
  <c r="F48" i="1" s="1"/>
  <c r="Z47" i="2"/>
  <c r="F47" i="1" s="1"/>
  <c r="Z46" i="2"/>
  <c r="F46" i="1" s="1"/>
  <c r="Z45" i="2"/>
  <c r="F45" i="1" s="1"/>
  <c r="Z44" i="2"/>
  <c r="F44" i="1" s="1"/>
  <c r="Z42" i="2"/>
  <c r="F42" i="1" s="1"/>
  <c r="Z41" i="2"/>
  <c r="F41" i="1" s="1"/>
  <c r="Z40" i="2"/>
  <c r="F40" i="1" s="1"/>
  <c r="Z39" i="2"/>
  <c r="F39" i="1" s="1"/>
  <c r="Z38" i="2"/>
  <c r="F38" i="1" s="1"/>
  <c r="Z36" i="2"/>
  <c r="F36" i="1" s="1"/>
  <c r="Z35" i="2"/>
  <c r="F35" i="1" s="1"/>
  <c r="Z34" i="2"/>
  <c r="F34" i="1" s="1"/>
  <c r="Z33" i="2"/>
  <c r="F33" i="1" s="1"/>
  <c r="Z32" i="2"/>
  <c r="F32" i="1" s="1"/>
  <c r="Z30" i="2"/>
  <c r="F30" i="1" s="1"/>
  <c r="Z29" i="2"/>
  <c r="F29" i="1" s="1"/>
  <c r="Z28" i="2"/>
  <c r="F28" i="1" s="1"/>
  <c r="Z27" i="2"/>
  <c r="F27" i="1" s="1"/>
  <c r="Z26" i="2"/>
  <c r="F26" i="1" s="1"/>
  <c r="Z25" i="2"/>
  <c r="F25" i="1" s="1"/>
  <c r="Z24" i="2"/>
  <c r="F24" i="1" s="1"/>
  <c r="Z23" i="2"/>
  <c r="F23" i="1" s="1"/>
  <c r="Z22" i="2"/>
  <c r="F22" i="1" s="1"/>
  <c r="Z21" i="2"/>
  <c r="F21" i="1" s="1"/>
  <c r="Z20" i="2"/>
  <c r="F20" i="1" s="1"/>
  <c r="Z19" i="2"/>
  <c r="F19" i="1" s="1"/>
  <c r="U73" i="2"/>
  <c r="E73" i="1" s="1"/>
  <c r="U72" i="2"/>
  <c r="E72" i="1" s="1"/>
  <c r="U71" i="2"/>
  <c r="E71" i="1" s="1"/>
  <c r="U70" i="2"/>
  <c r="E70" i="1" s="1"/>
  <c r="U69" i="2"/>
  <c r="E69" i="1" s="1"/>
  <c r="D69" i="1" s="1"/>
  <c r="U68" i="2"/>
  <c r="E68" i="1" s="1"/>
  <c r="U67" i="2"/>
  <c r="E67" i="1" s="1"/>
  <c r="U66" i="2"/>
  <c r="E66" i="1" s="1"/>
  <c r="U65" i="2"/>
  <c r="E65" i="1" s="1"/>
  <c r="U64" i="2"/>
  <c r="E64" i="1" s="1"/>
  <c r="U62" i="2"/>
  <c r="E62" i="1" s="1"/>
  <c r="U61" i="2"/>
  <c r="E61" i="1" s="1"/>
  <c r="U60" i="2"/>
  <c r="E60" i="1" s="1"/>
  <c r="D60" i="1" s="1"/>
  <c r="U59" i="2"/>
  <c r="E59" i="1" s="1"/>
  <c r="U58" i="2"/>
  <c r="E58" i="1" s="1"/>
  <c r="U57" i="2"/>
  <c r="E57" i="1" s="1"/>
  <c r="U56" i="2"/>
  <c r="E56" i="1" s="1"/>
  <c r="D56" i="1" s="1"/>
  <c r="U55" i="2"/>
  <c r="E55" i="1" s="1"/>
  <c r="U54" i="2"/>
  <c r="E54" i="1" s="1"/>
  <c r="U53" i="2"/>
  <c r="E53" i="1" s="1"/>
  <c r="U52" i="2"/>
  <c r="E52" i="1" s="1"/>
  <c r="U51" i="2"/>
  <c r="E51" i="1" s="1"/>
  <c r="U50" i="2"/>
  <c r="E50" i="1" s="1"/>
  <c r="U49" i="2"/>
  <c r="E49" i="1" s="1"/>
  <c r="U48" i="2"/>
  <c r="E48" i="1" s="1"/>
  <c r="D48" i="1" s="1"/>
  <c r="U47" i="2"/>
  <c r="E47" i="1" s="1"/>
  <c r="U46" i="2"/>
  <c r="E46" i="1" s="1"/>
  <c r="U45" i="2"/>
  <c r="E45" i="1" s="1"/>
  <c r="U44" i="2"/>
  <c r="E44" i="1" s="1"/>
  <c r="U42" i="2"/>
  <c r="E42" i="1" s="1"/>
  <c r="U41" i="2"/>
  <c r="E41" i="1" s="1"/>
  <c r="U40" i="2"/>
  <c r="E40" i="1" s="1"/>
  <c r="U39" i="2"/>
  <c r="E39" i="1" s="1"/>
  <c r="D39" i="1" s="1"/>
  <c r="U38" i="2"/>
  <c r="E38" i="1" s="1"/>
  <c r="U36" i="2"/>
  <c r="E36" i="1" s="1"/>
  <c r="U35" i="2"/>
  <c r="E35" i="1" s="1"/>
  <c r="U34" i="2"/>
  <c r="E34" i="1" s="1"/>
  <c r="D34" i="1" s="1"/>
  <c r="U33" i="2"/>
  <c r="E33" i="1" s="1"/>
  <c r="U32" i="2"/>
  <c r="E32" i="1" s="1"/>
  <c r="U30" i="2"/>
  <c r="E30" i="1" s="1"/>
  <c r="U29" i="2"/>
  <c r="E29" i="1" s="1"/>
  <c r="D29" i="1" s="1"/>
  <c r="U28" i="2"/>
  <c r="E28" i="1" s="1"/>
  <c r="U27" i="2"/>
  <c r="E27" i="1" s="1"/>
  <c r="U26" i="2"/>
  <c r="E26" i="1" s="1"/>
  <c r="U25" i="2"/>
  <c r="E25" i="1" s="1"/>
  <c r="D25" i="1" s="1"/>
  <c r="U24" i="2"/>
  <c r="E24" i="1" s="1"/>
  <c r="U23" i="2"/>
  <c r="E23" i="1" s="1"/>
  <c r="U21" i="2"/>
  <c r="E21" i="1" s="1"/>
  <c r="U20" i="2"/>
  <c r="E20" i="1" s="1"/>
  <c r="D20" i="1" s="1"/>
  <c r="U19" i="2"/>
  <c r="E19" i="1" s="1"/>
  <c r="D73" i="2"/>
  <c r="D72" i="2"/>
  <c r="D71" i="2"/>
  <c r="D70" i="2"/>
  <c r="D69" i="2"/>
  <c r="D68" i="2"/>
  <c r="D67" i="2"/>
  <c r="D66" i="2"/>
  <c r="D65" i="2"/>
  <c r="D64" i="2"/>
  <c r="D62" i="2"/>
  <c r="D61" i="2"/>
  <c r="D60" i="2"/>
  <c r="D59" i="2"/>
  <c r="D58" i="2"/>
  <c r="D57" i="2"/>
  <c r="D56" i="2"/>
  <c r="D55" i="2"/>
  <c r="D54" i="2"/>
  <c r="D53" i="2"/>
  <c r="D52" i="2"/>
  <c r="D51" i="2"/>
  <c r="D50" i="2"/>
  <c r="D49" i="2"/>
  <c r="D48" i="2"/>
  <c r="D47" i="2"/>
  <c r="D46" i="2"/>
  <c r="D45" i="2"/>
  <c r="D44" i="2"/>
  <c r="D42" i="2"/>
  <c r="D41" i="2"/>
  <c r="D40" i="2"/>
  <c r="D39" i="2"/>
  <c r="D38" i="2"/>
  <c r="D36" i="2"/>
  <c r="D35" i="2"/>
  <c r="D34" i="2"/>
  <c r="D33" i="2"/>
  <c r="D32" i="2"/>
  <c r="D30" i="2"/>
  <c r="D29" i="2"/>
  <c r="D28" i="2"/>
  <c r="D27" i="2"/>
  <c r="D26" i="2"/>
  <c r="D25" i="2"/>
  <c r="D24" i="2"/>
  <c r="D23" i="2"/>
  <c r="D22" i="2"/>
  <c r="D21" i="2"/>
  <c r="D20" i="2"/>
  <c r="D19" i="2"/>
  <c r="AS63" i="2"/>
  <c r="AR63" i="2"/>
  <c r="AQ63" i="2"/>
  <c r="AP63" i="2"/>
  <c r="AS43" i="2"/>
  <c r="AR43" i="2"/>
  <c r="AQ43" i="2"/>
  <c r="AP43" i="2"/>
  <c r="AS37" i="2"/>
  <c r="AR37" i="2"/>
  <c r="AQ37" i="2"/>
  <c r="AP37" i="2"/>
  <c r="AS18" i="2"/>
  <c r="AR18" i="2"/>
  <c r="AQ18" i="2"/>
  <c r="AP18" i="2"/>
  <c r="AO17" i="2"/>
  <c r="I17" i="1" s="1"/>
  <c r="AO16" i="2"/>
  <c r="I16" i="1" s="1"/>
  <c r="AO15" i="2"/>
  <c r="I15" i="1" s="1"/>
  <c r="AO14" i="2"/>
  <c r="I14" i="1" s="1"/>
  <c r="AO13" i="2"/>
  <c r="I13" i="1" s="1"/>
  <c r="AO12" i="2"/>
  <c r="I12" i="1" s="1"/>
  <c r="AO11" i="2"/>
  <c r="I11" i="1" s="1"/>
  <c r="AO10" i="2"/>
  <c r="I10" i="1" s="1"/>
  <c r="AO9" i="2"/>
  <c r="I9" i="1" s="1"/>
  <c r="AO8" i="2"/>
  <c r="I8" i="1" s="1"/>
  <c r="AO7" i="2"/>
  <c r="I7" i="1" s="1"/>
  <c r="AO6" i="2"/>
  <c r="I6" i="1" s="1"/>
  <c r="I18" i="1" s="1"/>
  <c r="AN63" i="2"/>
  <c r="AM63" i="2"/>
  <c r="AL63" i="2"/>
  <c r="AK63" i="2"/>
  <c r="AN43" i="2"/>
  <c r="AM43" i="2"/>
  <c r="AL43" i="2"/>
  <c r="AK43" i="2"/>
  <c r="AN37" i="2"/>
  <c r="AM37" i="2"/>
  <c r="AL37" i="2"/>
  <c r="AK37" i="2"/>
  <c r="AN18" i="2"/>
  <c r="AM18" i="2"/>
  <c r="AL18" i="2"/>
  <c r="AK18" i="2"/>
  <c r="AJ17" i="2"/>
  <c r="H17" i="1" s="1"/>
  <c r="AJ16" i="2"/>
  <c r="H16" i="1" s="1"/>
  <c r="AJ15" i="2"/>
  <c r="H15" i="1" s="1"/>
  <c r="AJ14" i="2"/>
  <c r="H14" i="1" s="1"/>
  <c r="AJ13" i="2"/>
  <c r="H13" i="1" s="1"/>
  <c r="AJ12" i="2"/>
  <c r="H12" i="1" s="1"/>
  <c r="AJ11" i="2"/>
  <c r="H11" i="1" s="1"/>
  <c r="AJ10" i="2"/>
  <c r="H10" i="1" s="1"/>
  <c r="AJ9" i="2"/>
  <c r="H9" i="1" s="1"/>
  <c r="AJ8" i="2"/>
  <c r="H8" i="1" s="1"/>
  <c r="AJ7" i="2"/>
  <c r="H7" i="1" s="1"/>
  <c r="AJ6" i="2"/>
  <c r="H6" i="1" s="1"/>
  <c r="H18" i="1" s="1"/>
  <c r="AI63" i="2"/>
  <c r="AH63" i="2"/>
  <c r="AG63" i="2"/>
  <c r="AF63" i="2"/>
  <c r="AI43" i="2"/>
  <c r="AH43" i="2"/>
  <c r="AG43" i="2"/>
  <c r="AF43" i="2"/>
  <c r="AI37" i="2"/>
  <c r="AH37" i="2"/>
  <c r="AG37" i="2"/>
  <c r="AF37" i="2"/>
  <c r="AI18" i="2"/>
  <c r="AH18" i="2"/>
  <c r="AG18" i="2"/>
  <c r="AF18" i="2"/>
  <c r="AE17" i="2"/>
  <c r="G17" i="1" s="1"/>
  <c r="AE16" i="2"/>
  <c r="G16" i="1" s="1"/>
  <c r="AE15" i="2"/>
  <c r="G15" i="1" s="1"/>
  <c r="AE14" i="2"/>
  <c r="G14" i="1" s="1"/>
  <c r="AE13" i="2"/>
  <c r="G13" i="1" s="1"/>
  <c r="AE12" i="2"/>
  <c r="G12" i="1" s="1"/>
  <c r="AE11" i="2"/>
  <c r="G11" i="1" s="1"/>
  <c r="AE10" i="2"/>
  <c r="G10" i="1" s="1"/>
  <c r="AE9" i="2"/>
  <c r="G9" i="1" s="1"/>
  <c r="AE8" i="2"/>
  <c r="G8" i="1" s="1"/>
  <c r="AE7" i="2"/>
  <c r="G7" i="1" s="1"/>
  <c r="AE6" i="2"/>
  <c r="G6" i="1" s="1"/>
  <c r="G18" i="1" s="1"/>
  <c r="AD63" i="2"/>
  <c r="AC63" i="2"/>
  <c r="AB63" i="2"/>
  <c r="AA63" i="2"/>
  <c r="AD43" i="2"/>
  <c r="AC43" i="2"/>
  <c r="AB43" i="2"/>
  <c r="AA43" i="2"/>
  <c r="AD37" i="2"/>
  <c r="AC37" i="2"/>
  <c r="AB37" i="2"/>
  <c r="AA37" i="2"/>
  <c r="AD18" i="2"/>
  <c r="AC18" i="2"/>
  <c r="AB18" i="2"/>
  <c r="AA18" i="2"/>
  <c r="Z17" i="2"/>
  <c r="F17" i="1" s="1"/>
  <c r="Z16" i="2"/>
  <c r="F16" i="1" s="1"/>
  <c r="Z15" i="2"/>
  <c r="F15" i="1" s="1"/>
  <c r="Z14" i="2"/>
  <c r="F14" i="1" s="1"/>
  <c r="Z13" i="2"/>
  <c r="F13" i="1" s="1"/>
  <c r="Z12" i="2"/>
  <c r="F12" i="1" s="1"/>
  <c r="Z11" i="2"/>
  <c r="F11" i="1" s="1"/>
  <c r="Z10" i="2"/>
  <c r="F10" i="1" s="1"/>
  <c r="Z9" i="2"/>
  <c r="F9" i="1" s="1"/>
  <c r="Z8" i="2"/>
  <c r="F8" i="1" s="1"/>
  <c r="Z7" i="2"/>
  <c r="F7" i="1" s="1"/>
  <c r="Z6" i="2"/>
  <c r="F6" i="1" s="1"/>
  <c r="Y63" i="2"/>
  <c r="W63" i="2"/>
  <c r="V63" i="2"/>
  <c r="Y43" i="2"/>
  <c r="X43" i="2"/>
  <c r="W43" i="2"/>
  <c r="V43" i="2"/>
  <c r="Y37" i="2"/>
  <c r="X37" i="2"/>
  <c r="W37" i="2"/>
  <c r="V37" i="2"/>
  <c r="Y18" i="2"/>
  <c r="X18" i="2"/>
  <c r="W18" i="2"/>
  <c r="V18" i="2"/>
  <c r="U17" i="2"/>
  <c r="E17" i="1" s="1"/>
  <c r="D17" i="1" s="1"/>
  <c r="U16" i="2"/>
  <c r="E16" i="1" s="1"/>
  <c r="U15" i="2"/>
  <c r="E15" i="1" s="1"/>
  <c r="U14" i="2"/>
  <c r="E14" i="1" s="1"/>
  <c r="U13" i="2"/>
  <c r="E13" i="1" s="1"/>
  <c r="U12" i="2"/>
  <c r="E12" i="1" s="1"/>
  <c r="U11" i="2"/>
  <c r="E11" i="1" s="1"/>
  <c r="U10" i="2"/>
  <c r="E10" i="1" s="1"/>
  <c r="U9" i="2"/>
  <c r="E9" i="1" s="1"/>
  <c r="D9" i="1" s="1"/>
  <c r="U8" i="2"/>
  <c r="E8" i="1" s="1"/>
  <c r="U7" i="2"/>
  <c r="E7" i="1" s="1"/>
  <c r="U6" i="2"/>
  <c r="E6" i="1" s="1"/>
  <c r="D14" i="2"/>
  <c r="D44" i="1" l="1"/>
  <c r="E63" i="1"/>
  <c r="D73" i="1"/>
  <c r="I37" i="1"/>
  <c r="I75" i="1" s="1"/>
  <c r="D65" i="1"/>
  <c r="D71" i="1"/>
  <c r="D6" i="1"/>
  <c r="D10" i="1"/>
  <c r="D14" i="1"/>
  <c r="D7" i="1"/>
  <c r="D26" i="1"/>
  <c r="D30" i="1"/>
  <c r="D35" i="1"/>
  <c r="D40" i="1"/>
  <c r="D45" i="1"/>
  <c r="D49" i="1"/>
  <c r="D53" i="1"/>
  <c r="D57" i="1"/>
  <c r="D66" i="1"/>
  <c r="F31" i="1"/>
  <c r="F37" i="1"/>
  <c r="D46" i="1"/>
  <c r="D58" i="1"/>
  <c r="G43" i="1"/>
  <c r="G75" i="1" s="1"/>
  <c r="D70" i="1"/>
  <c r="E18" i="1"/>
  <c r="D11" i="1"/>
  <c r="D15" i="1"/>
  <c r="D23" i="1"/>
  <c r="D32" i="1"/>
  <c r="E37" i="1"/>
  <c r="D36" i="1"/>
  <c r="D41" i="1"/>
  <c r="D50" i="1"/>
  <c r="D54" i="1"/>
  <c r="D62" i="1"/>
  <c r="D67" i="1"/>
  <c r="F43" i="1"/>
  <c r="D68" i="1"/>
  <c r="G63" i="1"/>
  <c r="D8" i="1"/>
  <c r="D12" i="1"/>
  <c r="D16" i="1"/>
  <c r="F18" i="1"/>
  <c r="D13" i="1"/>
  <c r="D19" i="1"/>
  <c r="D24" i="1"/>
  <c r="D28" i="1"/>
  <c r="D33" i="1"/>
  <c r="D38" i="1"/>
  <c r="D43" i="1" s="1"/>
  <c r="E43" i="1"/>
  <c r="D42" i="1"/>
  <c r="D47" i="1"/>
  <c r="D51" i="1"/>
  <c r="D59" i="1"/>
  <c r="E74" i="1"/>
  <c r="D64" i="1"/>
  <c r="D72" i="1"/>
  <c r="F63" i="1"/>
  <c r="D52" i="1"/>
  <c r="F74" i="1"/>
  <c r="H31" i="1"/>
  <c r="H75" i="1" s="1"/>
  <c r="D21" i="1"/>
  <c r="D27" i="1"/>
  <c r="H37" i="1"/>
  <c r="H63" i="1"/>
  <c r="I43" i="1"/>
  <c r="I63" i="1"/>
  <c r="D55" i="1"/>
  <c r="D61" i="1"/>
  <c r="I74" i="1"/>
  <c r="J41" i="2"/>
  <c r="J73" i="2"/>
  <c r="J57" i="2"/>
  <c r="D31" i="2"/>
  <c r="AO31" i="2"/>
  <c r="J58" i="2"/>
  <c r="AE31" i="2"/>
  <c r="Z31" i="2"/>
  <c r="AJ31" i="2"/>
  <c r="K19" i="2"/>
  <c r="Q31" i="2"/>
  <c r="K31" i="2" s="1"/>
  <c r="L19" i="2"/>
  <c r="M19" i="2"/>
  <c r="N19" i="2"/>
  <c r="P13" i="2"/>
  <c r="P35" i="2"/>
  <c r="J35" i="2" s="1"/>
  <c r="P27" i="2"/>
  <c r="J27" i="2" s="1"/>
  <c r="P42" i="2"/>
  <c r="J42" i="2" s="1"/>
  <c r="D74" i="2"/>
  <c r="AJ74" i="2"/>
  <c r="Q37" i="2"/>
  <c r="Z74" i="2"/>
  <c r="AO74" i="2"/>
  <c r="AJ37" i="2"/>
  <c r="P8" i="2"/>
  <c r="K8" i="2"/>
  <c r="K64" i="2"/>
  <c r="Q74" i="2"/>
  <c r="K74" i="2" s="1"/>
  <c r="P14" i="2"/>
  <c r="J14" i="2" s="1"/>
  <c r="P26" i="2"/>
  <c r="J26" i="2" s="1"/>
  <c r="Q18" i="2"/>
  <c r="S37" i="2"/>
  <c r="Q43" i="2"/>
  <c r="U74" i="2"/>
  <c r="AE74" i="2"/>
  <c r="P19" i="2"/>
  <c r="J19" i="2" s="1"/>
  <c r="P6" i="2"/>
  <c r="N6" i="2"/>
  <c r="P7" i="2"/>
  <c r="K7" i="2"/>
  <c r="P10" i="2"/>
  <c r="K10" i="2"/>
  <c r="P20" i="2"/>
  <c r="J20" i="2" s="1"/>
  <c r="K20" i="2"/>
  <c r="M64" i="2"/>
  <c r="S74" i="2"/>
  <c r="M74" i="2" s="1"/>
  <c r="R37" i="2"/>
  <c r="P25" i="2"/>
  <c r="J25" i="2" s="1"/>
  <c r="P33" i="2"/>
  <c r="J33" i="2" s="1"/>
  <c r="L33" i="2"/>
  <c r="P36" i="2"/>
  <c r="J36" i="2" s="1"/>
  <c r="L36" i="2"/>
  <c r="P38" i="2"/>
  <c r="J38" i="2" s="1"/>
  <c r="N38" i="2"/>
  <c r="P40" i="2"/>
  <c r="J40" i="2" s="1"/>
  <c r="L40" i="2"/>
  <c r="N64" i="2"/>
  <c r="T74" i="2"/>
  <c r="N74" i="2" s="1"/>
  <c r="P32" i="2"/>
  <c r="J32" i="2" s="1"/>
  <c r="K32" i="2"/>
  <c r="P39" i="2"/>
  <c r="J39" i="2" s="1"/>
  <c r="K39" i="2"/>
  <c r="T18" i="2"/>
  <c r="T43" i="2"/>
  <c r="P9" i="2"/>
  <c r="L9" i="2"/>
  <c r="P28" i="2"/>
  <c r="J28" i="2" s="1"/>
  <c r="L28" i="2"/>
  <c r="S18" i="2"/>
  <c r="S43" i="2"/>
  <c r="P12" i="2"/>
  <c r="P17" i="2"/>
  <c r="K17" i="2"/>
  <c r="R18" i="2"/>
  <c r="T37" i="2"/>
  <c r="R43" i="2"/>
  <c r="Z18" i="2"/>
  <c r="P15" i="2"/>
  <c r="P11" i="2"/>
  <c r="K11" i="2"/>
  <c r="P30" i="2"/>
  <c r="J30" i="2" s="1"/>
  <c r="K30" i="2"/>
  <c r="P41" i="2"/>
  <c r="K41" i="2"/>
  <c r="P34" i="2"/>
  <c r="J34" i="2" s="1"/>
  <c r="L34" i="2"/>
  <c r="L64" i="2"/>
  <c r="R74" i="2"/>
  <c r="L74" i="2" s="1"/>
  <c r="P73" i="2"/>
  <c r="K73" i="2"/>
  <c r="AR75" i="2"/>
  <c r="P72" i="2"/>
  <c r="J72" i="2" s="1"/>
  <c r="AS75" i="2"/>
  <c r="P71" i="2"/>
  <c r="J71" i="2" s="1"/>
  <c r="P70" i="2"/>
  <c r="J70" i="2" s="1"/>
  <c r="P69" i="2"/>
  <c r="J69" i="2" s="1"/>
  <c r="P68" i="2"/>
  <c r="J68" i="2" s="1"/>
  <c r="P67" i="2"/>
  <c r="J67" i="2" s="1"/>
  <c r="K67" i="2"/>
  <c r="P66" i="2"/>
  <c r="J66" i="2" s="1"/>
  <c r="P65" i="2"/>
  <c r="J65" i="2" s="1"/>
  <c r="P62" i="2"/>
  <c r="J62" i="2" s="1"/>
  <c r="K62" i="2"/>
  <c r="P61" i="2"/>
  <c r="J61" i="2" s="1"/>
  <c r="P50" i="2"/>
  <c r="J50" i="2" s="1"/>
  <c r="K50" i="2"/>
  <c r="P49" i="2"/>
  <c r="J49" i="2" s="1"/>
  <c r="P48" i="2"/>
  <c r="J48" i="2" s="1"/>
  <c r="P47" i="2"/>
  <c r="J47" i="2" s="1"/>
  <c r="P46" i="2"/>
  <c r="J46" i="2" s="1"/>
  <c r="K46" i="2"/>
  <c r="P60" i="2"/>
  <c r="J60" i="2" s="1"/>
  <c r="P58" i="2"/>
  <c r="K58" i="2"/>
  <c r="P56" i="2"/>
  <c r="J56" i="2" s="1"/>
  <c r="K56" i="2"/>
  <c r="P54" i="2"/>
  <c r="J54" i="2" s="1"/>
  <c r="P51" i="2"/>
  <c r="J51" i="2" s="1"/>
  <c r="P52" i="2"/>
  <c r="J52" i="2" s="1"/>
  <c r="K52" i="2"/>
  <c r="P53" i="2"/>
  <c r="J53" i="2" s="1"/>
  <c r="P59" i="2"/>
  <c r="J59" i="2" s="1"/>
  <c r="T63" i="2"/>
  <c r="S63" i="2"/>
  <c r="R63" i="2"/>
  <c r="P44" i="2"/>
  <c r="J44" i="2" s="1"/>
  <c r="Q63" i="2"/>
  <c r="P64" i="2"/>
  <c r="J64" i="2" s="1"/>
  <c r="P55" i="2"/>
  <c r="J55" i="2" s="1"/>
  <c r="P45" i="2"/>
  <c r="J45" i="2" s="1"/>
  <c r="P57" i="2"/>
  <c r="P21" i="2"/>
  <c r="J21" i="2" s="1"/>
  <c r="P29" i="2"/>
  <c r="J29" i="2" s="1"/>
  <c r="P23" i="2"/>
  <c r="J23" i="2" s="1"/>
  <c r="P24" i="2"/>
  <c r="J24" i="2" s="1"/>
  <c r="P16" i="2"/>
  <c r="AC75" i="2"/>
  <c r="AH75" i="2"/>
  <c r="AB75" i="2"/>
  <c r="AD75" i="2"/>
  <c r="AG75" i="2"/>
  <c r="AI75" i="2"/>
  <c r="AQ75" i="2"/>
  <c r="AA75" i="2"/>
  <c r="AF75" i="2"/>
  <c r="AP75" i="2"/>
  <c r="AM75" i="2"/>
  <c r="AN75" i="2"/>
  <c r="AL75" i="2"/>
  <c r="AK75" i="2"/>
  <c r="Z37" i="2"/>
  <c r="AJ18" i="2"/>
  <c r="AO18" i="2"/>
  <c r="AO37" i="2"/>
  <c r="U37" i="2"/>
  <c r="AE18" i="2"/>
  <c r="Z43" i="2"/>
  <c r="AJ43" i="2"/>
  <c r="Z63" i="2"/>
  <c r="AJ63" i="2"/>
  <c r="AO43" i="2"/>
  <c r="AO63" i="2"/>
  <c r="U43" i="2"/>
  <c r="U18" i="2"/>
  <c r="V75" i="2"/>
  <c r="U63" i="2"/>
  <c r="D7" i="2"/>
  <c r="D8" i="2"/>
  <c r="J8" i="2" s="1"/>
  <c r="D9" i="2"/>
  <c r="D10" i="2"/>
  <c r="J10" i="2" s="1"/>
  <c r="D11" i="2"/>
  <c r="J11" i="2" s="1"/>
  <c r="D12" i="2"/>
  <c r="D13" i="2"/>
  <c r="D15" i="2"/>
  <c r="J15" i="2" s="1"/>
  <c r="D16" i="2"/>
  <c r="D17" i="2"/>
  <c r="J17" i="2" s="1"/>
  <c r="D6" i="2"/>
  <c r="J6" i="11"/>
  <c r="P6" i="11"/>
  <c r="V6" i="11"/>
  <c r="AA6" i="11"/>
  <c r="AB6" i="11"/>
  <c r="J7" i="11"/>
  <c r="P7" i="11"/>
  <c r="V7" i="11"/>
  <c r="AB7" i="11"/>
  <c r="J8" i="11"/>
  <c r="P8" i="11"/>
  <c r="D8" i="11" s="1"/>
  <c r="V8" i="11"/>
  <c r="AB8" i="11"/>
  <c r="J9" i="11"/>
  <c r="D9" i="11" s="1"/>
  <c r="P9" i="11"/>
  <c r="V9" i="11"/>
  <c r="AB9" i="11"/>
  <c r="J10" i="11"/>
  <c r="P10" i="11"/>
  <c r="V10" i="11"/>
  <c r="AA10" i="11"/>
  <c r="AB10" i="11" s="1"/>
  <c r="D10" i="11" s="1"/>
  <c r="J11" i="11"/>
  <c r="P11" i="11"/>
  <c r="V11" i="11"/>
  <c r="AA11" i="11"/>
  <c r="AB11" i="11" s="1"/>
  <c r="J12" i="11"/>
  <c r="D12" i="11" s="1"/>
  <c r="P12" i="11"/>
  <c r="V12" i="11"/>
  <c r="AB12" i="11"/>
  <c r="J13" i="11"/>
  <c r="P13" i="11"/>
  <c r="V13" i="11"/>
  <c r="AA13" i="11"/>
  <c r="AB13" i="11" s="1"/>
  <c r="J14" i="11"/>
  <c r="P14" i="11"/>
  <c r="V14" i="11"/>
  <c r="AB14" i="11"/>
  <c r="J15" i="11"/>
  <c r="P15" i="11"/>
  <c r="V15" i="11"/>
  <c r="AB15" i="11"/>
  <c r="J16" i="11"/>
  <c r="D16" i="11" s="1"/>
  <c r="P16" i="11"/>
  <c r="V16" i="11"/>
  <c r="AB16" i="11"/>
  <c r="E17" i="11"/>
  <c r="F17" i="11"/>
  <c r="G17" i="11"/>
  <c r="G68" i="11" s="1"/>
  <c r="H17" i="11"/>
  <c r="I17" i="11"/>
  <c r="K17" i="11"/>
  <c r="L17" i="11"/>
  <c r="M17" i="11"/>
  <c r="N17" i="11"/>
  <c r="P17" i="11" s="1"/>
  <c r="O17" i="11"/>
  <c r="Q17" i="11"/>
  <c r="R17" i="11"/>
  <c r="V17" i="11" s="1"/>
  <c r="S17" i="11"/>
  <c r="T17" i="11"/>
  <c r="U17" i="11"/>
  <c r="W17" i="11"/>
  <c r="W68" i="11" s="1"/>
  <c r="X17" i="11"/>
  <c r="Y17" i="11"/>
  <c r="Z17" i="11"/>
  <c r="J18" i="11"/>
  <c r="D18" i="11" s="1"/>
  <c r="P18" i="11"/>
  <c r="V18" i="11"/>
  <c r="AB18" i="11"/>
  <c r="J19" i="11"/>
  <c r="P19" i="11"/>
  <c r="D19" i="11" s="1"/>
  <c r="V19" i="11"/>
  <c r="AB19" i="11"/>
  <c r="J20" i="11"/>
  <c r="P20" i="11"/>
  <c r="V20" i="11"/>
  <c r="AB20" i="11"/>
  <c r="J21" i="11"/>
  <c r="P21" i="11"/>
  <c r="V21" i="11"/>
  <c r="D21" i="11" s="1"/>
  <c r="AB21" i="11"/>
  <c r="J22" i="11"/>
  <c r="D22" i="11"/>
  <c r="P22" i="11"/>
  <c r="V22" i="11"/>
  <c r="AB22" i="11"/>
  <c r="J23" i="11"/>
  <c r="D23" i="11" s="1"/>
  <c r="P23" i="11"/>
  <c r="V23" i="11"/>
  <c r="AB23" i="11"/>
  <c r="J24" i="11"/>
  <c r="D24" i="11" s="1"/>
  <c r="P24" i="11"/>
  <c r="V24" i="11"/>
  <c r="AB24" i="11"/>
  <c r="J25" i="11"/>
  <c r="P25" i="11"/>
  <c r="V25" i="11"/>
  <c r="AB25" i="11"/>
  <c r="J26" i="11"/>
  <c r="P26" i="11"/>
  <c r="V26" i="11"/>
  <c r="AB26" i="11"/>
  <c r="J27" i="11"/>
  <c r="P27" i="11"/>
  <c r="V27" i="11"/>
  <c r="AB27" i="11"/>
  <c r="E28" i="11"/>
  <c r="F28" i="11"/>
  <c r="F68" i="11" s="1"/>
  <c r="G28" i="11"/>
  <c r="H28" i="11"/>
  <c r="I28" i="11"/>
  <c r="K28" i="11"/>
  <c r="L28" i="11"/>
  <c r="M28" i="11"/>
  <c r="N28" i="11"/>
  <c r="O28" i="11"/>
  <c r="Q28" i="11"/>
  <c r="R28" i="11"/>
  <c r="S28" i="11"/>
  <c r="T28" i="11"/>
  <c r="U28" i="11"/>
  <c r="W28" i="11"/>
  <c r="X28" i="11"/>
  <c r="Y28" i="11"/>
  <c r="Z28" i="11"/>
  <c r="AA28" i="11"/>
  <c r="AB28" i="11" s="1"/>
  <c r="J29" i="11"/>
  <c r="P29" i="11"/>
  <c r="V29" i="11"/>
  <c r="AB29" i="11"/>
  <c r="J30" i="11"/>
  <c r="P30" i="11"/>
  <c r="V30" i="11"/>
  <c r="AB30" i="11"/>
  <c r="J31" i="11"/>
  <c r="P31" i="11"/>
  <c r="V31" i="11"/>
  <c r="AB31" i="11"/>
  <c r="J32" i="11"/>
  <c r="P32" i="11"/>
  <c r="V32" i="11"/>
  <c r="AB32" i="11"/>
  <c r="E33" i="11"/>
  <c r="F33" i="11"/>
  <c r="G33" i="11"/>
  <c r="H33" i="11"/>
  <c r="I33" i="11"/>
  <c r="K33" i="11"/>
  <c r="L33" i="11"/>
  <c r="M33" i="11"/>
  <c r="N33" i="11"/>
  <c r="O33" i="11"/>
  <c r="Q33" i="11"/>
  <c r="R33" i="11"/>
  <c r="S33" i="11"/>
  <c r="T33" i="11"/>
  <c r="U33" i="11"/>
  <c r="W33" i="11"/>
  <c r="X33" i="11"/>
  <c r="Y33" i="11"/>
  <c r="Y68" i="11" s="1"/>
  <c r="Z33" i="11"/>
  <c r="AA33" i="11"/>
  <c r="J34" i="11"/>
  <c r="P34" i="11"/>
  <c r="V34" i="11"/>
  <c r="AB34" i="11"/>
  <c r="J35" i="11"/>
  <c r="P35" i="11"/>
  <c r="V35" i="11"/>
  <c r="AB35" i="11"/>
  <c r="J36" i="11"/>
  <c r="P36" i="11"/>
  <c r="V36" i="11"/>
  <c r="D36" i="11" s="1"/>
  <c r="AB36" i="11"/>
  <c r="J37" i="11"/>
  <c r="P37" i="11"/>
  <c r="V37" i="11"/>
  <c r="AB37" i="11"/>
  <c r="J38" i="11"/>
  <c r="D38" i="11" s="1"/>
  <c r="P38" i="11"/>
  <c r="V38" i="11"/>
  <c r="AB38" i="11"/>
  <c r="E39" i="11"/>
  <c r="F39" i="11"/>
  <c r="G39" i="11"/>
  <c r="H39" i="11"/>
  <c r="I39" i="11"/>
  <c r="K39" i="11"/>
  <c r="L39" i="11"/>
  <c r="M39" i="11"/>
  <c r="N39" i="11"/>
  <c r="O39" i="11"/>
  <c r="Q39" i="11"/>
  <c r="R39" i="11"/>
  <c r="S39" i="11"/>
  <c r="T39" i="11"/>
  <c r="U39" i="11"/>
  <c r="W39" i="11"/>
  <c r="X39" i="11"/>
  <c r="X68" i="11" s="1"/>
  <c r="Y39" i="11"/>
  <c r="Z39" i="11"/>
  <c r="AA39" i="11"/>
  <c r="J40" i="11"/>
  <c r="D40" i="11" s="1"/>
  <c r="P40" i="11"/>
  <c r="V40" i="11"/>
  <c r="AB40" i="11"/>
  <c r="J41" i="11"/>
  <c r="D41" i="11" s="1"/>
  <c r="P41" i="11"/>
  <c r="V41" i="11"/>
  <c r="AB41" i="11"/>
  <c r="J42" i="11"/>
  <c r="P42" i="11"/>
  <c r="V42" i="11"/>
  <c r="AB42" i="11"/>
  <c r="J43" i="11"/>
  <c r="P43" i="11"/>
  <c r="V43" i="11"/>
  <c r="AB43" i="11"/>
  <c r="J44" i="11"/>
  <c r="D44" i="11" s="1"/>
  <c r="P44" i="11"/>
  <c r="V44" i="11"/>
  <c r="AB44" i="11"/>
  <c r="J45" i="11"/>
  <c r="P45" i="11"/>
  <c r="V45" i="11"/>
  <c r="AB45" i="11"/>
  <c r="J46" i="11"/>
  <c r="D46" i="11" s="1"/>
  <c r="P46" i="11"/>
  <c r="V46" i="11"/>
  <c r="AB46" i="11"/>
  <c r="J47" i="11"/>
  <c r="D47" i="11" s="1"/>
  <c r="P47" i="11"/>
  <c r="V47" i="11"/>
  <c r="AB47" i="11"/>
  <c r="J48" i="11"/>
  <c r="P48" i="11"/>
  <c r="V48" i="11"/>
  <c r="AB48" i="11"/>
  <c r="J49" i="11"/>
  <c r="D49" i="11" s="1"/>
  <c r="P49" i="11"/>
  <c r="V49" i="11"/>
  <c r="AB49" i="11"/>
  <c r="J50" i="11"/>
  <c r="D50" i="11" s="1"/>
  <c r="P50" i="11"/>
  <c r="V50" i="11"/>
  <c r="AB50" i="11"/>
  <c r="J51" i="11"/>
  <c r="D51" i="11" s="1"/>
  <c r="P51" i="11"/>
  <c r="V51" i="11"/>
  <c r="AB51" i="11"/>
  <c r="J52" i="11"/>
  <c r="D52" i="11" s="1"/>
  <c r="P52" i="11"/>
  <c r="V52" i="11"/>
  <c r="AB52" i="11"/>
  <c r="J53" i="11"/>
  <c r="D53" i="11" s="1"/>
  <c r="P53" i="11"/>
  <c r="V53" i="11"/>
  <c r="AB53" i="11"/>
  <c r="J54" i="11"/>
  <c r="P54" i="11"/>
  <c r="V54" i="11"/>
  <c r="AB54" i="11"/>
  <c r="J55" i="11"/>
  <c r="P55" i="11"/>
  <c r="V55" i="11"/>
  <c r="AB55" i="11"/>
  <c r="J56" i="11"/>
  <c r="D56" i="11" s="1"/>
  <c r="P56" i="11"/>
  <c r="V56" i="11"/>
  <c r="AB56" i="11"/>
  <c r="J57" i="11"/>
  <c r="P57" i="11"/>
  <c r="V57" i="11"/>
  <c r="AB57" i="11"/>
  <c r="J58" i="11"/>
  <c r="D58" i="11" s="1"/>
  <c r="P58" i="11"/>
  <c r="V58" i="11"/>
  <c r="AB58" i="11"/>
  <c r="J59" i="11"/>
  <c r="D59" i="11" s="1"/>
  <c r="P59" i="11"/>
  <c r="V59" i="11"/>
  <c r="AB59" i="11"/>
  <c r="J60" i="11"/>
  <c r="P60" i="11"/>
  <c r="V60" i="11"/>
  <c r="AB60" i="11"/>
  <c r="E61" i="11"/>
  <c r="J61" i="11" s="1"/>
  <c r="F61" i="11"/>
  <c r="G61" i="11"/>
  <c r="H61" i="11"/>
  <c r="I61" i="11"/>
  <c r="K61" i="11"/>
  <c r="L61" i="11"/>
  <c r="M61" i="11"/>
  <c r="N61" i="11"/>
  <c r="O61" i="11"/>
  <c r="Q61" i="11"/>
  <c r="V61" i="11" s="1"/>
  <c r="R61" i="11"/>
  <c r="S61" i="11"/>
  <c r="T61" i="11"/>
  <c r="T68" i="11"/>
  <c r="U61" i="11"/>
  <c r="W61" i="11"/>
  <c r="X61" i="11"/>
  <c r="Y61" i="11"/>
  <c r="Z61" i="11"/>
  <c r="AA61" i="11"/>
  <c r="J62" i="11"/>
  <c r="D62" i="11" s="1"/>
  <c r="P62" i="11"/>
  <c r="V62" i="11"/>
  <c r="AB62" i="11"/>
  <c r="J63" i="11"/>
  <c r="D63" i="11" s="1"/>
  <c r="P63" i="11"/>
  <c r="V63" i="11"/>
  <c r="AB63" i="11"/>
  <c r="J64" i="11"/>
  <c r="D64" i="11" s="1"/>
  <c r="P64" i="11"/>
  <c r="V64" i="11"/>
  <c r="AB64" i="11"/>
  <c r="J65" i="11"/>
  <c r="P65" i="11"/>
  <c r="V65" i="11"/>
  <c r="AB65" i="11"/>
  <c r="D65" i="11"/>
  <c r="J66" i="11"/>
  <c r="P66" i="11"/>
  <c r="V66" i="11"/>
  <c r="D66" i="11" s="1"/>
  <c r="AB66" i="11"/>
  <c r="E67" i="11"/>
  <c r="F67" i="11"/>
  <c r="G67" i="11"/>
  <c r="H67" i="11"/>
  <c r="I67" i="11"/>
  <c r="K67" i="11"/>
  <c r="L67" i="11"/>
  <c r="M67" i="11"/>
  <c r="N67" i="11"/>
  <c r="O67" i="11"/>
  <c r="Q67" i="11"/>
  <c r="V67" i="11" s="1"/>
  <c r="R67" i="11"/>
  <c r="S67" i="11"/>
  <c r="T67" i="11"/>
  <c r="U67" i="11"/>
  <c r="W67" i="11"/>
  <c r="X67" i="11"/>
  <c r="Y67" i="11"/>
  <c r="Z67" i="11"/>
  <c r="AA67" i="11"/>
  <c r="M68" i="11"/>
  <c r="E18" i="2"/>
  <c r="F18" i="2"/>
  <c r="G18" i="2"/>
  <c r="H18" i="2"/>
  <c r="D37" i="2"/>
  <c r="E37" i="2"/>
  <c r="F37" i="2"/>
  <c r="G37" i="2"/>
  <c r="H37" i="2"/>
  <c r="E43" i="2"/>
  <c r="F43" i="2"/>
  <c r="G43" i="2"/>
  <c r="H43" i="2"/>
  <c r="E63" i="2"/>
  <c r="F63" i="2"/>
  <c r="G63" i="2"/>
  <c r="H63" i="2"/>
  <c r="AE37" i="2"/>
  <c r="AE43" i="2"/>
  <c r="AE63" i="2"/>
  <c r="AB39" i="11"/>
  <c r="J33" i="11"/>
  <c r="D18" i="2"/>
  <c r="E68" i="11" l="1"/>
  <c r="J67" i="11"/>
  <c r="D55" i="11"/>
  <c r="D43" i="11"/>
  <c r="L68" i="11"/>
  <c r="D37" i="11"/>
  <c r="D32" i="11"/>
  <c r="D29" i="11"/>
  <c r="P28" i="11"/>
  <c r="D20" i="11"/>
  <c r="D15" i="11"/>
  <c r="P39" i="11"/>
  <c r="M43" i="2"/>
  <c r="AB67" i="11"/>
  <c r="AB61" i="11"/>
  <c r="D60" i="11"/>
  <c r="D57" i="11"/>
  <c r="D54" i="11"/>
  <c r="D48" i="11"/>
  <c r="D45" i="11"/>
  <c r="D42" i="11"/>
  <c r="K68" i="11"/>
  <c r="P68" i="11" s="1"/>
  <c r="D35" i="11"/>
  <c r="D34" i="11"/>
  <c r="S68" i="11"/>
  <c r="P33" i="11"/>
  <c r="D33" i="11" s="1"/>
  <c r="D31" i="11"/>
  <c r="D30" i="11"/>
  <c r="N68" i="11"/>
  <c r="J28" i="11"/>
  <c r="D27" i="11"/>
  <c r="D26" i="11"/>
  <c r="O68" i="11"/>
  <c r="J17" i="11"/>
  <c r="D14" i="11"/>
  <c r="D13" i="11"/>
  <c r="D7" i="11"/>
  <c r="F75" i="1"/>
  <c r="J39" i="11"/>
  <c r="D39" i="11" s="1"/>
  <c r="H68" i="11"/>
  <c r="I68" i="11"/>
  <c r="D6" i="11"/>
  <c r="D63" i="1"/>
  <c r="AA17" i="11"/>
  <c r="P67" i="11"/>
  <c r="P61" i="11"/>
  <c r="V39" i="11"/>
  <c r="AB33" i="11"/>
  <c r="V33" i="11"/>
  <c r="Z68" i="11"/>
  <c r="U68" i="11"/>
  <c r="D25" i="11"/>
  <c r="J6" i="2"/>
  <c r="D74" i="1"/>
  <c r="D37" i="1"/>
  <c r="D18" i="1"/>
  <c r="J12" i="2"/>
  <c r="J13" i="2"/>
  <c r="J7" i="2"/>
  <c r="J16" i="2"/>
  <c r="J9" i="2"/>
  <c r="M18" i="2"/>
  <c r="P43" i="2"/>
  <c r="N37" i="2"/>
  <c r="P18" i="2"/>
  <c r="J18" i="2" s="1"/>
  <c r="P37" i="2"/>
  <c r="J37" i="2" s="1"/>
  <c r="M63" i="2"/>
  <c r="M37" i="2"/>
  <c r="P74" i="2"/>
  <c r="J74" i="2" s="1"/>
  <c r="N63" i="2"/>
  <c r="N43" i="2"/>
  <c r="L37" i="2"/>
  <c r="N18" i="2"/>
  <c r="K37" i="2"/>
  <c r="K63" i="2"/>
  <c r="L43" i="2"/>
  <c r="L18" i="2"/>
  <c r="K43" i="2"/>
  <c r="K18" i="2"/>
  <c r="L63" i="2"/>
  <c r="AJ75" i="2"/>
  <c r="Z75" i="2"/>
  <c r="AO75" i="2"/>
  <c r="Q75" i="2"/>
  <c r="P63" i="2"/>
  <c r="H75" i="2"/>
  <c r="D43" i="2"/>
  <c r="J43" i="2" s="1"/>
  <c r="AE75" i="2"/>
  <c r="E75" i="2"/>
  <c r="F75" i="2"/>
  <c r="D63" i="2"/>
  <c r="J63" i="2" s="1"/>
  <c r="G75" i="2"/>
  <c r="D67" i="11"/>
  <c r="D11" i="11"/>
  <c r="J68" i="11"/>
  <c r="D61" i="11"/>
  <c r="Q68" i="11"/>
  <c r="V28" i="11"/>
  <c r="R68" i="11"/>
  <c r="AA68" i="11" l="1"/>
  <c r="AB68" i="11" s="1"/>
  <c r="D68" i="11" s="1"/>
  <c r="AB17" i="11"/>
  <c r="D17" i="11" s="1"/>
  <c r="D28" i="11"/>
  <c r="V68" i="11"/>
  <c r="K75" i="2"/>
  <c r="D75" i="2"/>
  <c r="T22" i="2" l="1"/>
  <c r="W75" i="2"/>
  <c r="R75" i="2" s="1"/>
  <c r="L75" i="2" s="1"/>
  <c r="R22" i="2"/>
  <c r="R31" i="2" s="1"/>
  <c r="Y75" i="2"/>
  <c r="T75" i="2" s="1"/>
  <c r="N22" i="2" l="1"/>
  <c r="T31" i="2"/>
  <c r="N31" i="2" s="1"/>
  <c r="N75" i="2"/>
  <c r="L31" i="2"/>
  <c r="L22" i="2"/>
  <c r="X75" i="2"/>
  <c r="U75" i="2" s="1"/>
  <c r="U22" i="2"/>
  <c r="S22" i="2"/>
  <c r="U31" i="2" l="1"/>
  <c r="E22" i="1"/>
  <c r="P22" i="2"/>
  <c r="S31" i="2"/>
  <c r="M31" i="2" s="1"/>
  <c r="M22" i="2"/>
  <c r="S75" i="2"/>
  <c r="D22" i="1" l="1"/>
  <c r="D31" i="1" s="1"/>
  <c r="D75" i="1" s="1"/>
  <c r="E31" i="1"/>
  <c r="E75" i="1" s="1"/>
  <c r="P31" i="2"/>
  <c r="J31" i="2" s="1"/>
  <c r="J22" i="2"/>
  <c r="M75" i="2"/>
  <c r="P75" i="2"/>
  <c r="J75" i="2" s="1"/>
</calcChain>
</file>

<file path=xl/sharedStrings.xml><?xml version="1.0" encoding="utf-8"?>
<sst xmlns="http://schemas.openxmlformats.org/spreadsheetml/2006/main" count="396" uniqueCount="129">
  <si>
    <t>재래식</t>
    <phoneticPr fontId="3" type="noConversion"/>
  </si>
  <si>
    <t>어깨관절의지</t>
    <phoneticPr fontId="3" type="noConversion"/>
  </si>
  <si>
    <t>골격식</t>
    <phoneticPr fontId="3" type="noConversion"/>
  </si>
  <si>
    <t>상</t>
  </si>
  <si>
    <t>위팔의지</t>
    <phoneticPr fontId="3" type="noConversion"/>
  </si>
  <si>
    <t>팔꿈치관절의지</t>
    <phoneticPr fontId="3" type="noConversion"/>
  </si>
  <si>
    <t>지</t>
  </si>
  <si>
    <t>아래팔의지</t>
    <phoneticPr fontId="3" type="noConversion"/>
  </si>
  <si>
    <t>손  의  지</t>
    <phoneticPr fontId="3" type="noConversion"/>
  </si>
  <si>
    <t>손가락의지</t>
    <phoneticPr fontId="3" type="noConversion"/>
  </si>
  <si>
    <t>엉덩이관절의지</t>
    <phoneticPr fontId="3" type="noConversion"/>
  </si>
  <si>
    <t>넓적다리의지</t>
    <phoneticPr fontId="3" type="noConversion"/>
  </si>
  <si>
    <t>무릎관절의지</t>
    <phoneticPr fontId="3" type="noConversion"/>
  </si>
  <si>
    <t>종아리의지</t>
    <phoneticPr fontId="3" type="noConversion"/>
  </si>
  <si>
    <t>지</t>
    <phoneticPr fontId="3" type="noConversion"/>
  </si>
  <si>
    <t>발  의  지</t>
    <phoneticPr fontId="3" type="noConversion"/>
  </si>
  <si>
    <t>발가락의지</t>
    <phoneticPr fontId="3" type="noConversion"/>
  </si>
  <si>
    <t>보</t>
    <phoneticPr fontId="3" type="noConversion"/>
  </si>
  <si>
    <t>팔  보  조  기</t>
    <phoneticPr fontId="3" type="noConversion"/>
  </si>
  <si>
    <t>조</t>
    <phoneticPr fontId="3" type="noConversion"/>
  </si>
  <si>
    <t>다 리 보 조 기</t>
    <phoneticPr fontId="3" type="noConversion"/>
  </si>
  <si>
    <t>장</t>
    <phoneticPr fontId="3" type="noConversion"/>
  </si>
  <si>
    <t>구</t>
    <phoneticPr fontId="3" type="noConversion"/>
  </si>
  <si>
    <t>정형외과용구두</t>
    <phoneticPr fontId="3" type="noConversion"/>
  </si>
  <si>
    <t>특</t>
    <phoneticPr fontId="3" type="noConversion"/>
  </si>
  <si>
    <t>서울</t>
    <phoneticPr fontId="3" type="noConversion"/>
  </si>
  <si>
    <t>전자의수</t>
    <phoneticPr fontId="2" type="noConversion"/>
  </si>
  <si>
    <t>움직이는의안</t>
    <phoneticPr fontId="2" type="noConversion"/>
  </si>
  <si>
    <t>의        이</t>
    <phoneticPr fontId="2" type="noConversion"/>
  </si>
  <si>
    <t>수</t>
    <phoneticPr fontId="2" type="noConversion"/>
  </si>
  <si>
    <t>보</t>
    <phoneticPr fontId="2" type="noConversion"/>
  </si>
  <si>
    <t>철</t>
    <phoneticPr fontId="2" type="noConversion"/>
  </si>
  <si>
    <t>총  합  계</t>
    <phoneticPr fontId="3" type="noConversion"/>
  </si>
  <si>
    <t>철크럿치</t>
    <phoneticPr fontId="2" type="noConversion"/>
  </si>
  <si>
    <t>목  발</t>
    <phoneticPr fontId="2" type="noConversion"/>
  </si>
  <si>
    <t>맹인용컴퓨터</t>
    <phoneticPr fontId="2" type="noConversion"/>
  </si>
  <si>
    <t>흰지팡이</t>
    <phoneticPr fontId="2" type="noConversion"/>
  </si>
  <si>
    <t>지팡이</t>
    <phoneticPr fontId="2" type="noConversion"/>
  </si>
  <si>
    <t>홍채렌즈</t>
    <phoneticPr fontId="2" type="noConversion"/>
  </si>
  <si>
    <t>맹인용안경</t>
    <phoneticPr fontId="2" type="noConversion"/>
  </si>
  <si>
    <t>저시력보조안경</t>
    <phoneticPr fontId="2" type="noConversion"/>
  </si>
  <si>
    <t>맹인용시계</t>
    <phoneticPr fontId="2" type="noConversion"/>
  </si>
  <si>
    <t>브레일라이트</t>
    <phoneticPr fontId="2" type="noConversion"/>
  </si>
  <si>
    <t>독서확대기</t>
    <phoneticPr fontId="2" type="noConversion"/>
  </si>
  <si>
    <t>비데</t>
    <phoneticPr fontId="2" type="noConversion"/>
  </si>
  <si>
    <t>욕창방석</t>
    <phoneticPr fontId="2" type="noConversion"/>
  </si>
  <si>
    <t>욕창매트리스</t>
    <phoneticPr fontId="2" type="noConversion"/>
  </si>
  <si>
    <t>인공뇨장</t>
    <phoneticPr fontId="2" type="noConversion"/>
  </si>
  <si>
    <t>인공후두</t>
    <phoneticPr fontId="2" type="noConversion"/>
  </si>
  <si>
    <t>팩시밀리</t>
    <phoneticPr fontId="2" type="noConversion"/>
  </si>
  <si>
    <t>TV자막수신기</t>
    <phoneticPr fontId="2" type="noConversion"/>
  </si>
  <si>
    <t>수동휠체어</t>
    <phoneticPr fontId="2" type="noConversion"/>
  </si>
  <si>
    <t>전동휠체어</t>
    <phoneticPr fontId="2" type="noConversion"/>
  </si>
  <si>
    <t>밧데리</t>
    <phoneticPr fontId="2" type="noConversion"/>
  </si>
  <si>
    <t>훈</t>
    <phoneticPr fontId="2" type="noConversion"/>
  </si>
  <si>
    <t>기</t>
    <phoneticPr fontId="2" type="noConversion"/>
  </si>
  <si>
    <t>금</t>
    <phoneticPr fontId="2" type="noConversion"/>
  </si>
  <si>
    <t>단위: 개</t>
    <phoneticPr fontId="2" type="noConversion"/>
  </si>
  <si>
    <t>구분</t>
    <phoneticPr fontId="3" type="noConversion"/>
  </si>
  <si>
    <t>하</t>
    <phoneticPr fontId="2" type="noConversion"/>
  </si>
  <si>
    <t>합계</t>
    <phoneticPr fontId="3" type="noConversion"/>
  </si>
  <si>
    <t>품 목 별</t>
    <phoneticPr fontId="2" type="noConversion"/>
  </si>
  <si>
    <t>소                 계</t>
    <phoneticPr fontId="3" type="noConversion"/>
  </si>
  <si>
    <t>소                계</t>
    <phoneticPr fontId="3" type="noConversion"/>
  </si>
  <si>
    <t>척 추   보 조 기</t>
    <phoneticPr fontId="3" type="noConversion"/>
  </si>
  <si>
    <t>소               계</t>
    <phoneticPr fontId="3" type="noConversion"/>
  </si>
  <si>
    <t>의        치</t>
    <phoneticPr fontId="2" type="noConversion"/>
  </si>
  <si>
    <t>상</t>
    <phoneticPr fontId="2" type="noConversion"/>
  </si>
  <si>
    <t>품</t>
    <phoneticPr fontId="2" type="noConversion"/>
  </si>
  <si>
    <t>의         안</t>
    <phoneticPr fontId="3" type="noConversion"/>
  </si>
  <si>
    <t>보  청  기</t>
    <phoneticPr fontId="3" type="noConversion"/>
  </si>
  <si>
    <t>1/4</t>
    <phoneticPr fontId="12" type="noConversion"/>
  </si>
  <si>
    <t>2/4</t>
    <phoneticPr fontId="12" type="noConversion"/>
  </si>
  <si>
    <t>3/4</t>
    <phoneticPr fontId="3" type="noConversion"/>
  </si>
  <si>
    <t>4/4</t>
    <phoneticPr fontId="3" type="noConversion"/>
  </si>
  <si>
    <t>서울지방보훈청</t>
    <phoneticPr fontId="12" type="noConversion"/>
  </si>
  <si>
    <t>리프트</t>
    <phoneticPr fontId="12" type="noConversion"/>
  </si>
  <si>
    <t>총괄</t>
    <phoneticPr fontId="2" type="noConversion"/>
  </si>
  <si>
    <t>분 기 별</t>
    <phoneticPr fontId="2" type="noConversion"/>
  </si>
  <si>
    <t>소형녹음기</t>
    <phoneticPr fontId="12" type="noConversion"/>
  </si>
  <si>
    <t>2013년 보철구 공급계획</t>
    <phoneticPr fontId="3" type="noConversion"/>
  </si>
  <si>
    <t>전동침대</t>
    <phoneticPr fontId="2" type="noConversion"/>
  </si>
  <si>
    <t>휠체어형샤워의자</t>
    <phoneticPr fontId="2" type="noConversion"/>
  </si>
  <si>
    <t>책마루</t>
    <phoneticPr fontId="12" type="noConversion"/>
  </si>
  <si>
    <t>전동침대</t>
    <phoneticPr fontId="12" type="noConversion"/>
  </si>
  <si>
    <t>휠체어형 샤워의자</t>
    <phoneticPr fontId="12" type="noConversion"/>
  </si>
  <si>
    <t>서울</t>
    <phoneticPr fontId="13" type="noConversion"/>
  </si>
  <si>
    <t>부산</t>
    <phoneticPr fontId="13" type="noConversion"/>
  </si>
  <si>
    <t>대전</t>
    <phoneticPr fontId="13" type="noConversion"/>
  </si>
  <si>
    <t>대구</t>
    <phoneticPr fontId="13" type="noConversion"/>
  </si>
  <si>
    <t>광주</t>
    <phoneticPr fontId="13" type="noConversion"/>
  </si>
  <si>
    <t>계</t>
    <phoneticPr fontId="13" type="noConversion"/>
  </si>
  <si>
    <t>소계</t>
    <phoneticPr fontId="3" type="noConversion"/>
  </si>
  <si>
    <t>자세유지보조기</t>
    <phoneticPr fontId="3" type="noConversion"/>
  </si>
  <si>
    <t>맞춤형교정용신발</t>
    <phoneticPr fontId="3" type="noConversion"/>
  </si>
  <si>
    <t>시각장애인용안경</t>
    <phoneticPr fontId="2" type="noConversion"/>
  </si>
  <si>
    <t>광학문자판독기</t>
    <phoneticPr fontId="12" type="noConversion"/>
  </si>
  <si>
    <t>중상이자리프트</t>
    <phoneticPr fontId="12" type="noConversion"/>
  </si>
  <si>
    <t>점자정보단말기</t>
    <phoneticPr fontId="2" type="noConversion"/>
  </si>
  <si>
    <t xml:space="preserve"> </t>
    <phoneticPr fontId="2" type="noConversion"/>
  </si>
  <si>
    <t xml:space="preserve"> </t>
    <phoneticPr fontId="2" type="noConversion"/>
  </si>
  <si>
    <t xml:space="preserve"> </t>
    <phoneticPr fontId="2" type="noConversion"/>
  </si>
  <si>
    <t>2021년 보철구 공급계획</t>
    <phoneticPr fontId="3" type="noConversion"/>
  </si>
  <si>
    <t>전동유닛</t>
    <phoneticPr fontId="2" type="noConversion"/>
  </si>
  <si>
    <t>전동휠체어 옵션(틸팅)</t>
    <phoneticPr fontId="2" type="noConversion"/>
  </si>
  <si>
    <t>전동 리클라이닝</t>
    <phoneticPr fontId="2" type="noConversion"/>
  </si>
  <si>
    <t>오토박스</t>
    <phoneticPr fontId="2" type="noConversion"/>
  </si>
  <si>
    <t>트랜스퍼보드</t>
    <phoneticPr fontId="2" type="noConversion"/>
  </si>
  <si>
    <t>다리의지실리콘커버</t>
    <phoneticPr fontId="2" type="noConversion"/>
  </si>
  <si>
    <t>종아리의지실리콘슬리브</t>
    <phoneticPr fontId="2" type="noConversion"/>
  </si>
  <si>
    <t>손목관절의지</t>
    <phoneticPr fontId="12" type="noConversion"/>
  </si>
  <si>
    <t>서울</t>
    <phoneticPr fontId="12" type="noConversion"/>
  </si>
  <si>
    <t>총괄</t>
    <phoneticPr fontId="3" type="noConversion"/>
  </si>
  <si>
    <t>계</t>
    <phoneticPr fontId="12" type="noConversion"/>
  </si>
  <si>
    <t>대전</t>
    <phoneticPr fontId="12" type="noConversion"/>
  </si>
  <si>
    <t>대구</t>
    <phoneticPr fontId="12" type="noConversion"/>
  </si>
  <si>
    <t>광주</t>
    <phoneticPr fontId="12" type="noConversion"/>
  </si>
  <si>
    <t>부산</t>
    <phoneticPr fontId="12" type="noConversion"/>
  </si>
  <si>
    <t>확인</t>
    <phoneticPr fontId="12" type="noConversion"/>
  </si>
  <si>
    <t>지역별</t>
    <phoneticPr fontId="12" type="noConversion"/>
  </si>
  <si>
    <t>시각장애인용시계</t>
    <phoneticPr fontId="2" type="noConversion"/>
  </si>
  <si>
    <t>시각장애인용컴퓨터</t>
    <phoneticPr fontId="2" type="noConversion"/>
  </si>
  <si>
    <t>보훈기금</t>
    <phoneticPr fontId="2" type="noConversion"/>
  </si>
  <si>
    <t>척 추 보 조 기</t>
    <phoneticPr fontId="3" type="noConversion"/>
  </si>
  <si>
    <t>(단위 : 개)</t>
    <phoneticPr fontId="12" type="noConversion"/>
  </si>
  <si>
    <t>부산</t>
    <phoneticPr fontId="3" type="noConversion"/>
  </si>
  <si>
    <t>광주</t>
    <phoneticPr fontId="3" type="noConversion"/>
  </si>
  <si>
    <t>대구</t>
    <phoneticPr fontId="3" type="noConversion"/>
  </si>
  <si>
    <t>대전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</si>
</sst>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9">
    <numFmt numFmtId="42" formatCode="_-&quot;₩&quot;* #,##0_-;\-&quot;₩&quot;* #,##0_-;_-&quot;₩&quot;* &quot;-&quot;_-;_-@_-"/>
    <numFmt numFmtId="41" formatCode="_-* #,##0_-;\-* #,##0_-;_-* &quot;-&quot;_-;_-@_-"/>
    <numFmt numFmtId="176" formatCode="_ * #,##0_ ;_ * \-#,##0_ ;_ * &quot;-&quot;_ ;_ @_ "/>
    <numFmt numFmtId="177" formatCode="#,##0;&quot;△&quot;#,##0"/>
    <numFmt numFmtId="178" formatCode="\(#,##0\)"/>
    <numFmt numFmtId="179" formatCode="0_);[Red]\(0\)"/>
    <numFmt numFmtId="180" formatCode="#,##0_ "/>
    <numFmt numFmtId="181" formatCode="0_ "/>
    <numFmt numFmtId="182" formatCode="_ * #,##0.00_ ;_ * \-#,##0.00_ ;_ * &quot;-&quot;??_ ;_ @_ "/>
    <numFmt numFmtId="183" formatCode="&quot;₩&quot;#,##0;&quot;₩&quot;&quot;₩&quot;&quot;₩&quot;&quot;₩&quot;&quot;₩&quot;&quot;₩&quot;&quot;₩&quot;&quot;₩&quot;\-#,##0"/>
    <numFmt numFmtId="184" formatCode="&quot;₩&quot;#,##0.00;&quot;₩&quot;&quot;₩&quot;&quot;₩&quot;&quot;₩&quot;&quot;₩&quot;&quot;₩&quot;&quot;₩&quot;&quot;₩&quot;\-#,##0.00"/>
    <numFmt numFmtId="185" formatCode="&quot;SFr.&quot;#,##0;&quot;SFr.&quot;\-#,##0"/>
    <numFmt numFmtId="186" formatCode="&quot;₩&quot;#,##0.00;&quot;₩&quot;\-#,##0.00"/>
    <numFmt numFmtId="187" formatCode="0.0%"/>
    <numFmt numFmtId="188" formatCode="#,##0\ ;[Red]&quot;△&quot;#,##0\ "/>
    <numFmt numFmtId="189" formatCode="\(#,##0;[Red]\)\)&quot;△&quot;#,##0"/>
    <numFmt numFmtId="190" formatCode="_ * #,##0.0_ ;_ * \-#,##0.0_ ;_ * &quot;-&quot;_ ;_ @_ "/>
    <numFmt numFmtId="191" formatCode="_-* #,##0_-;&quot;₩&quot;\!\-* #,##0_-;_-* &quot;-&quot;_-;_-@_-"/>
    <numFmt numFmtId="192" formatCode="_(* #,##0_);_(* \(#,##0\);_(* &quot;-&quot;_);_(@_)"/>
  </numFmts>
  <fonts count="99">
    <font>
      <sz val="11"/>
      <color theme="1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sz val="8"/>
      <name val="맑은 고딕"/>
      <family val="3"/>
      <charset val="129"/>
    </font>
    <font>
      <sz val="8"/>
      <name val="바탕"/>
      <family val="1"/>
      <charset val="129"/>
    </font>
    <font>
      <sz val="11"/>
      <name val="바탕"/>
      <family val="1"/>
      <charset val="129"/>
    </font>
    <font>
      <sz val="10"/>
      <name val="바탕"/>
      <family val="1"/>
      <charset val="129"/>
    </font>
    <font>
      <sz val="11"/>
      <color indexed="12"/>
      <name val="바탕"/>
      <family val="1"/>
      <charset val="129"/>
    </font>
    <font>
      <b/>
      <sz val="18"/>
      <name val="바탕"/>
      <family val="1"/>
      <charset val="129"/>
    </font>
    <font>
      <b/>
      <sz val="16"/>
      <name val="바탕"/>
      <family val="1"/>
      <charset val="129"/>
    </font>
    <font>
      <sz val="11"/>
      <color indexed="10"/>
      <name val="바탕"/>
      <family val="1"/>
      <charset val="129"/>
    </font>
    <font>
      <b/>
      <sz val="11"/>
      <name val="바탕"/>
      <family val="1"/>
      <charset val="129"/>
    </font>
    <font>
      <sz val="12"/>
      <name val="바탕"/>
      <family val="1"/>
      <charset val="129"/>
    </font>
    <font>
      <sz val="8"/>
      <name val="맑은 고딕"/>
      <family val="3"/>
      <charset val="129"/>
    </font>
    <font>
      <sz val="8"/>
      <name val="맑은 고딕"/>
      <family val="3"/>
      <charset val="129"/>
    </font>
    <font>
      <sz val="11"/>
      <name val="돋움"/>
      <family val="3"/>
      <charset val="129"/>
    </font>
    <font>
      <sz val="10"/>
      <name val="Arial"/>
      <family val="2"/>
    </font>
    <font>
      <sz val="10"/>
      <name val="굴림체"/>
      <family val="3"/>
      <charset val="129"/>
    </font>
    <font>
      <sz val="12"/>
      <name val="Times New Roman"/>
      <family val="1"/>
    </font>
    <font>
      <sz val="14"/>
      <name val="뼻뮝"/>
      <family val="1"/>
      <charset val="129"/>
    </font>
    <font>
      <sz val="12"/>
      <name val="바탕체"/>
      <family val="1"/>
      <charset val="129"/>
    </font>
    <font>
      <sz val="12"/>
      <name val="뼻뮝"/>
      <family val="1"/>
      <charset val="129"/>
    </font>
    <font>
      <sz val="12"/>
      <name val="ⓒoUAAA¨u"/>
      <family val="1"/>
      <charset val="129"/>
    </font>
    <font>
      <sz val="11"/>
      <name val="￥i￠￢￠?o"/>
      <family val="3"/>
      <charset val="129"/>
    </font>
    <font>
      <sz val="12"/>
      <name val="¹UAAA¼"/>
      <family val="3"/>
      <charset val="129"/>
    </font>
    <font>
      <sz val="12"/>
      <name val="System"/>
      <family val="2"/>
      <charset val="129"/>
    </font>
    <font>
      <sz val="8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b/>
      <sz val="11"/>
      <name val="Helv"/>
      <family val="2"/>
    </font>
    <font>
      <sz val="10"/>
      <color indexed="8"/>
      <name val="굴림"/>
      <family val="3"/>
      <charset val="129"/>
    </font>
    <font>
      <u/>
      <sz val="11"/>
      <color indexed="20"/>
      <name val="돋움"/>
      <family val="3"/>
      <charset val="129"/>
    </font>
    <font>
      <sz val="11"/>
      <name val="휴먼태명조"/>
      <family val="1"/>
      <charset val="129"/>
    </font>
    <font>
      <sz val="7"/>
      <name val="Small Fonts"/>
      <family val="2"/>
    </font>
    <font>
      <sz val="12"/>
      <name val="Helv"/>
      <family val="2"/>
    </font>
    <font>
      <sz val="11"/>
      <name val="바탕체"/>
      <family val="1"/>
      <charset val="129"/>
    </font>
    <font>
      <sz val="10"/>
      <name val="MS Sans Serif"/>
      <family val="2"/>
    </font>
    <font>
      <b/>
      <sz val="10"/>
      <name val="Helv"/>
      <family val="2"/>
    </font>
    <font>
      <b/>
      <sz val="12"/>
      <name val="Helv"/>
      <family val="2"/>
    </font>
    <font>
      <sz val="11"/>
      <color indexed="8"/>
      <name val="Arial Narrow"/>
      <family val="2"/>
    </font>
    <font>
      <sz val="11"/>
      <color indexed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2"/>
      <color rgb="FF000000"/>
      <name val="바탕체"/>
      <family val="1"/>
      <charset val="129"/>
    </font>
    <font>
      <sz val="10"/>
      <color rgb="FF000000"/>
      <name val="굴림체"/>
      <family val="3"/>
      <charset val="129"/>
    </font>
    <font>
      <sz val="10"/>
      <color rgb="FF000000"/>
      <name val="Arial"/>
      <family val="2"/>
    </font>
    <font>
      <sz val="11"/>
      <color rgb="FF000000"/>
      <name val="맑은 고딕"/>
      <family val="3"/>
      <charset val="129"/>
    </font>
    <font>
      <sz val="11"/>
      <color theme="0"/>
      <name val="맑은 고딕"/>
      <family val="3"/>
      <charset val="129"/>
      <scheme val="minor"/>
    </font>
    <font>
      <sz val="11"/>
      <color rgb="FFFFFFFF"/>
      <name val="맑은 고딕"/>
      <family val="3"/>
      <charset val="129"/>
    </font>
    <font>
      <sz val="10"/>
      <color rgb="FF000000"/>
      <name val="한컴바탕"/>
      <family val="1"/>
      <charset val="129"/>
    </font>
    <font>
      <b/>
      <sz val="10"/>
      <color rgb="FF000000"/>
      <name val="한컴바탕"/>
      <family val="1"/>
      <charset val="129"/>
    </font>
    <font>
      <sz val="11"/>
      <color rgb="FF000000"/>
      <name val="돋움"/>
      <family val="3"/>
      <charset val="129"/>
    </font>
    <font>
      <sz val="8"/>
      <color rgb="FF000000"/>
      <name val="Arial"/>
      <family val="2"/>
    </font>
    <font>
      <b/>
      <sz val="12"/>
      <color rgb="FF000000"/>
      <name val="한컴바탕"/>
      <family val="1"/>
      <charset val="129"/>
    </font>
    <font>
      <b/>
      <sz val="12"/>
      <color rgb="FF000000"/>
      <name val="Arial"/>
      <family val="2"/>
    </font>
    <font>
      <b/>
      <sz val="18"/>
      <color rgb="FF000000"/>
      <name val="Arial"/>
      <family val="2"/>
    </font>
    <font>
      <b/>
      <sz val="11"/>
      <color rgb="FF000000"/>
      <name val="한컴바탕"/>
      <family val="1"/>
      <charset val="129"/>
    </font>
    <font>
      <sz val="7"/>
      <color rgb="FF000000"/>
      <name val="한컴바탕"/>
      <family val="1"/>
      <charset val="129"/>
    </font>
    <font>
      <sz val="12"/>
      <color rgb="FF000000"/>
      <name val="한컴바탕"/>
      <family val="1"/>
      <charset val="129"/>
    </font>
    <font>
      <sz val="11"/>
      <color rgb="FFFF0000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</font>
    <font>
      <b/>
      <sz val="11"/>
      <color rgb="FFFA7D00"/>
      <name val="맑은 고딕"/>
      <family val="3"/>
      <charset val="129"/>
      <scheme val="minor"/>
    </font>
    <font>
      <b/>
      <sz val="11"/>
      <color rgb="FFFA7D00"/>
      <name val="맑은 고딕"/>
      <family val="3"/>
      <charset val="129"/>
    </font>
    <font>
      <sz val="11"/>
      <color rgb="FF9C0006"/>
      <name val="맑은 고딕"/>
      <family val="3"/>
      <charset val="129"/>
      <scheme val="minor"/>
    </font>
    <font>
      <sz val="11"/>
      <color rgb="FF9C0006"/>
      <name val="맑은 고딕"/>
      <family val="3"/>
      <charset val="129"/>
    </font>
    <font>
      <sz val="11"/>
      <color rgb="FF000000"/>
      <name val="한컴바탕"/>
      <family val="1"/>
      <charset val="129"/>
    </font>
    <font>
      <sz val="11"/>
      <color rgb="FF9C6500"/>
      <name val="맑은 고딕"/>
      <family val="3"/>
      <charset val="129"/>
      <scheme val="minor"/>
    </font>
    <font>
      <sz val="11"/>
      <color rgb="FF9C6500"/>
      <name val="맑은 고딕"/>
      <family val="3"/>
      <charset val="129"/>
    </font>
    <font>
      <i/>
      <sz val="11"/>
      <color rgb="FF7F7F7F"/>
      <name val="맑은 고딕"/>
      <family val="3"/>
      <charset val="129"/>
      <scheme val="minor"/>
    </font>
    <font>
      <i/>
      <sz val="11"/>
      <color rgb="FF7F7F7F"/>
      <name val="맑은 고딕"/>
      <family val="3"/>
      <charset val="129"/>
    </font>
    <font>
      <b/>
      <sz val="11"/>
      <color theme="0"/>
      <name val="맑은 고딕"/>
      <family val="3"/>
      <charset val="129"/>
      <scheme val="minor"/>
    </font>
    <font>
      <b/>
      <sz val="11"/>
      <color rgb="FFFFFFFF"/>
      <name val="맑은 고딕"/>
      <family val="3"/>
      <charset val="129"/>
    </font>
    <font>
      <sz val="11"/>
      <color rgb="FFFA7D00"/>
      <name val="맑은 고딕"/>
      <family val="3"/>
      <charset val="129"/>
      <scheme val="minor"/>
    </font>
    <font>
      <sz val="11"/>
      <color rgb="FFFA7D00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11"/>
      <color rgb="FF000000"/>
      <name val="맑은 고딕"/>
      <family val="3"/>
      <charset val="129"/>
    </font>
    <font>
      <sz val="11"/>
      <color rgb="FF3F3F76"/>
      <name val="맑은 고딕"/>
      <family val="3"/>
      <charset val="129"/>
      <scheme val="minor"/>
    </font>
    <font>
      <sz val="11"/>
      <color rgb="FF3F3F76"/>
      <name val="맑은 고딕"/>
      <family val="3"/>
      <charset val="129"/>
    </font>
    <font>
      <b/>
      <sz val="18"/>
      <color theme="3"/>
      <name val="맑은 고딕"/>
      <family val="3"/>
      <charset val="129"/>
      <scheme val="major"/>
    </font>
    <font>
      <b/>
      <sz val="15"/>
      <color theme="3"/>
      <name val="맑은 고딕"/>
      <family val="3"/>
      <charset val="129"/>
      <scheme val="minor"/>
    </font>
    <font>
      <b/>
      <sz val="15"/>
      <color rgb="FF1F497D"/>
      <name val="맑은 고딕"/>
      <family val="3"/>
      <charset val="129"/>
    </font>
    <font>
      <b/>
      <sz val="13"/>
      <color theme="3"/>
      <name val="맑은 고딕"/>
      <family val="3"/>
      <charset val="129"/>
      <scheme val="minor"/>
    </font>
    <font>
      <b/>
      <sz val="13"/>
      <color rgb="FF1F497D"/>
      <name val="맑은 고딕"/>
      <family val="3"/>
      <charset val="129"/>
    </font>
    <font>
      <b/>
      <sz val="11"/>
      <color theme="3"/>
      <name val="맑은 고딕"/>
      <family val="3"/>
      <charset val="129"/>
      <scheme val="minor"/>
    </font>
    <font>
      <b/>
      <sz val="11"/>
      <color rgb="FF1F497D"/>
      <name val="맑은 고딕"/>
      <family val="3"/>
      <charset val="129"/>
    </font>
    <font>
      <b/>
      <sz val="18"/>
      <color rgb="FF1F497D"/>
      <name val="맑은 고딕"/>
      <family val="3"/>
      <charset val="129"/>
    </font>
    <font>
      <sz val="11"/>
      <color rgb="FF006100"/>
      <name val="맑은 고딕"/>
      <family val="3"/>
      <charset val="129"/>
      <scheme val="minor"/>
    </font>
    <font>
      <sz val="11"/>
      <color rgb="FF006100"/>
      <name val="맑은 고딕"/>
      <family val="3"/>
      <charset val="129"/>
    </font>
    <font>
      <b/>
      <sz val="11"/>
      <color rgb="FF3F3F3F"/>
      <name val="맑은 고딕"/>
      <family val="3"/>
      <charset val="129"/>
      <scheme val="minor"/>
    </font>
    <font>
      <b/>
      <sz val="11"/>
      <color rgb="FF3F3F3F"/>
      <name val="맑은 고딕"/>
      <family val="3"/>
      <charset val="129"/>
    </font>
    <font>
      <sz val="11"/>
      <color theme="1"/>
      <name val="Arial Narrow"/>
      <family val="2"/>
    </font>
    <font>
      <sz val="11"/>
      <color rgb="FF000000"/>
      <name val="바탕체"/>
      <family val="1"/>
      <charset val="129"/>
    </font>
    <font>
      <b/>
      <sz val="18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b/>
      <sz val="16"/>
      <name val="맑은 고딕"/>
      <family val="3"/>
      <charset val="129"/>
      <scheme val="major"/>
    </font>
    <font>
      <b/>
      <sz val="11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sz val="11"/>
      <color indexed="12"/>
      <name val="맑은 고딕"/>
      <family val="3"/>
      <charset val="129"/>
      <scheme val="major"/>
    </font>
    <font>
      <sz val="11"/>
      <color indexed="10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sz val="12"/>
      <name val="맑은 고딕"/>
      <family val="3"/>
      <charset val="129"/>
      <scheme val="major"/>
    </font>
  </fonts>
  <fills count="8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9"/>
        <bgColor indexed="64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26"/>
        <bgColor indexed="64"/>
      </patternFill>
    </fill>
    <fill>
      <patternFill patternType="solid">
        <fgColor indexed="46"/>
      </patternFill>
    </fill>
    <fill>
      <patternFill patternType="solid">
        <fgColor indexed="2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</patternFill>
    </fill>
    <fill>
      <patternFill patternType="solid">
        <fgColor indexed="1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5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rgb="FFDCE6F2"/>
        <bgColor indexed="64"/>
      </patternFill>
    </fill>
    <fill>
      <patternFill patternType="solid">
        <fgColor theme="5" tint="0.79998168889431442"/>
        <bgColor indexed="65"/>
      </patternFill>
    </fill>
    <fill>
      <patternFill patternType="solid">
        <fgColor rgb="FFF3DCDB"/>
        <bgColor indexed="64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E6E0ED"/>
        <bgColor indexed="64"/>
      </patternFill>
    </fill>
    <fill>
      <patternFill patternType="solid">
        <fgColor theme="8" tint="0.79998168889431442"/>
        <bgColor indexed="65"/>
      </patternFill>
    </fill>
    <fill>
      <patternFill patternType="solid">
        <fgColor rgb="FFDBEEF3"/>
        <bgColor indexed="64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FDEADB"/>
        <bgColor indexed="64"/>
      </patternFill>
    </fill>
    <fill>
      <patternFill patternType="solid">
        <fgColor theme="4" tint="0.59999389629810485"/>
        <bgColor indexed="65"/>
      </patternFill>
    </fill>
    <fill>
      <patternFill patternType="solid">
        <fgColor rgb="FFB8CCE5"/>
        <bgColor indexed="64"/>
      </patternFill>
    </fill>
    <fill>
      <patternFill patternType="solid">
        <fgColor theme="5" tint="0.59999389629810485"/>
        <bgColor indexed="65"/>
      </patternFill>
    </fill>
    <fill>
      <patternFill patternType="solid">
        <fgColor rgb="FFE6B8B7"/>
        <bgColor indexed="64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rgb="FFCCC1DA"/>
        <bgColor indexed="64"/>
      </patternFill>
    </fill>
    <fill>
      <patternFill patternType="solid">
        <fgColor theme="8" tint="0.59999389629810485"/>
        <bgColor indexed="65"/>
      </patternFill>
    </fill>
    <fill>
      <patternFill patternType="solid">
        <fgColor rgb="FFB7DEE8"/>
        <bgColor indexed="64"/>
      </patternFill>
    </fill>
    <fill>
      <patternFill patternType="solid">
        <fgColor theme="9" tint="0.59999389629810485"/>
        <bgColor indexed="65"/>
      </patternFill>
    </fill>
    <fill>
      <patternFill patternType="solid">
        <fgColor rgb="FFFCD5B5"/>
        <bgColor indexed="64"/>
      </patternFill>
    </fill>
    <fill>
      <patternFill patternType="solid">
        <fgColor theme="4" tint="0.39997558519241921"/>
        <bgColor indexed="65"/>
      </patternFill>
    </fill>
    <fill>
      <patternFill patternType="solid">
        <fgColor rgb="FF96B3D7"/>
        <bgColor indexed="64"/>
      </patternFill>
    </fill>
    <fill>
      <patternFill patternType="solid">
        <fgColor theme="5" tint="0.39997558519241921"/>
        <bgColor indexed="65"/>
      </patternFill>
    </fill>
    <fill>
      <patternFill patternType="solid">
        <fgColor rgb="FFD99694"/>
        <bgColor indexed="64"/>
      </patternFill>
    </fill>
    <fill>
      <patternFill patternType="solid">
        <fgColor theme="6" tint="0.39997558519241921"/>
        <bgColor indexed="65"/>
      </patternFill>
    </fill>
    <fill>
      <patternFill patternType="solid">
        <fgColor rgb="FFC3D69B"/>
        <bgColor indexed="64"/>
      </patternFill>
    </fill>
    <fill>
      <patternFill patternType="solid">
        <fgColor theme="7" tint="0.39997558519241921"/>
        <bgColor indexed="65"/>
      </patternFill>
    </fill>
    <fill>
      <patternFill patternType="solid">
        <fgColor rgb="FFB3A2C7"/>
        <bgColor indexed="64"/>
      </patternFill>
    </fill>
    <fill>
      <patternFill patternType="solid">
        <fgColor theme="8" tint="0.39997558519241921"/>
        <bgColor indexed="65"/>
      </patternFill>
    </fill>
    <fill>
      <patternFill patternType="solid">
        <fgColor rgb="FF92CDDD"/>
        <bgColor indexed="64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0C0C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</patternFill>
    </fill>
    <fill>
      <patternFill patternType="solid">
        <fgColor rgb="FF4F81BD"/>
        <bgColor indexed="64"/>
      </patternFill>
    </fill>
    <fill>
      <patternFill patternType="solid">
        <fgColor theme="5"/>
      </patternFill>
    </fill>
    <fill>
      <patternFill patternType="solid">
        <fgColor rgb="FFC0504D"/>
        <bgColor indexed="64"/>
      </patternFill>
    </fill>
    <fill>
      <patternFill patternType="solid">
        <fgColor theme="6"/>
      </patternFill>
    </fill>
    <fill>
      <patternFill patternType="solid">
        <fgColor rgb="FF9BBB59"/>
        <bgColor indexed="64"/>
      </patternFill>
    </fill>
    <fill>
      <patternFill patternType="solid">
        <fgColor theme="7"/>
      </patternFill>
    </fill>
    <fill>
      <patternFill patternType="solid">
        <fgColor rgb="FF8064A2"/>
        <bgColor indexed="64"/>
      </patternFill>
    </fill>
    <fill>
      <patternFill patternType="solid">
        <fgColor theme="8"/>
      </patternFill>
    </fill>
    <fill>
      <patternFill patternType="solid">
        <fgColor rgb="FF4BACC6"/>
        <bgColor indexed="64"/>
      </patternFill>
    </fill>
    <fill>
      <patternFill patternType="solid">
        <fgColor theme="9"/>
      </patternFill>
    </fill>
    <fill>
      <patternFill patternType="solid">
        <fgColor rgb="FFF79646"/>
        <bgColor indexed="64"/>
      </patternFill>
    </fill>
    <fill>
      <patternFill patternType="solid">
        <fgColor rgb="FFF2F2F2"/>
      </patternFill>
    </fill>
    <fill>
      <patternFill patternType="solid">
        <fgColor rgb="FFF2F2F2"/>
        <bgColor indexed="64"/>
      </patternFill>
    </fill>
    <fill>
      <patternFill patternType="solid">
        <fgColor rgb="FFFFC7CE"/>
      </patternFill>
    </fill>
    <fill>
      <patternFill patternType="solid">
        <fgColor rgb="FFFFC7CE"/>
        <bgColor indexed="64"/>
      </patternFill>
    </fill>
    <fill>
      <patternFill patternType="solid">
        <fgColor rgb="FFFFFFCC"/>
      </patternFill>
    </fill>
    <fill>
      <patternFill patternType="solid">
        <fgColor rgb="FFFFEB9C"/>
      </patternFill>
    </fill>
    <fill>
      <patternFill patternType="solid">
        <fgColor rgb="FFFFEB9C"/>
        <bgColor indexed="64"/>
      </patternFill>
    </fill>
    <fill>
      <patternFill patternType="solid">
        <fgColor rgb="FFA5A5A5"/>
      </patternFill>
    </fill>
    <fill>
      <patternFill patternType="solid">
        <fgColor rgb="FFA5A5A5"/>
        <bgColor indexed="64"/>
      </patternFill>
    </fill>
    <fill>
      <patternFill patternType="solid">
        <fgColor rgb="FFFFCC99"/>
      </patternFill>
    </fill>
    <fill>
      <patternFill patternType="solid">
        <fgColor rgb="FFFFCC99"/>
        <bgColor indexed="64"/>
      </patternFill>
    </fill>
    <fill>
      <patternFill patternType="solid">
        <fgColor rgb="FFC6EFCE"/>
      </patternFill>
    </fill>
    <fill>
      <patternFill patternType="solid">
        <fgColor rgb="FFC6EFCE"/>
        <bgColor indexed="64"/>
      </patternFill>
    </fill>
    <fill>
      <patternFill patternType="solid">
        <fgColor theme="0"/>
        <bgColor indexed="64"/>
      </patternFill>
    </fill>
  </fills>
  <borders count="59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thick">
        <color rgb="FFA7C0DE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medium">
        <color rgb="FF96B3D7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037">
    <xf numFmtId="0" fontId="0" fillId="0" borderId="0">
      <alignment vertical="center"/>
    </xf>
    <xf numFmtId="0" fontId="19" fillId="0" borderId="0"/>
    <xf numFmtId="0" fontId="41" fillId="0" borderId="0"/>
    <xf numFmtId="0" fontId="16" fillId="0" borderId="0" applyFont="0" applyFill="0" applyBorder="0" applyAlignment="0" applyProtection="0"/>
    <xf numFmtId="0" fontId="42" fillId="0" borderId="0"/>
    <xf numFmtId="0" fontId="15" fillId="0" borderId="0"/>
    <xf numFmtId="0" fontId="43" fillId="0" borderId="0"/>
    <xf numFmtId="0" fontId="16" fillId="0" borderId="0" applyFont="0" applyFill="0" applyBorder="0" applyAlignment="0" applyProtection="0"/>
    <xf numFmtId="0" fontId="42" fillId="0" borderId="0"/>
    <xf numFmtId="0" fontId="15" fillId="0" borderId="0"/>
    <xf numFmtId="0" fontId="43" fillId="0" borderId="0"/>
    <xf numFmtId="0" fontId="15" fillId="0" borderId="0"/>
    <xf numFmtId="0" fontId="43" fillId="0" borderId="0"/>
    <xf numFmtId="0" fontId="15" fillId="0" borderId="0"/>
    <xf numFmtId="0" fontId="43" fillId="0" borderId="0"/>
    <xf numFmtId="0" fontId="15" fillId="0" borderId="0"/>
    <xf numFmtId="0" fontId="43" fillId="0" borderId="0"/>
    <xf numFmtId="0" fontId="16" fillId="0" borderId="0" applyFont="0" applyFill="0" applyBorder="0" applyAlignment="0" applyProtection="0"/>
    <xf numFmtId="0" fontId="42" fillId="0" borderId="0"/>
    <xf numFmtId="0" fontId="16" fillId="0" borderId="0" applyFont="0" applyFill="0" applyBorder="0" applyAlignment="0" applyProtection="0"/>
    <xf numFmtId="0" fontId="42" fillId="0" borderId="0"/>
    <xf numFmtId="0" fontId="15" fillId="0" borderId="0"/>
    <xf numFmtId="0" fontId="43" fillId="0" borderId="0"/>
    <xf numFmtId="0" fontId="15" fillId="0" borderId="0"/>
    <xf numFmtId="0" fontId="43" fillId="0" borderId="0"/>
    <xf numFmtId="0" fontId="16" fillId="0" borderId="0" applyFont="0" applyFill="0" applyBorder="0" applyAlignment="0" applyProtection="0"/>
    <xf numFmtId="0" fontId="42" fillId="0" borderId="0"/>
    <xf numFmtId="0" fontId="15" fillId="0" borderId="0"/>
    <xf numFmtId="0" fontId="43" fillId="0" borderId="0"/>
    <xf numFmtId="0" fontId="16" fillId="0" borderId="0" applyFont="0" applyFill="0" applyBorder="0" applyAlignment="0" applyProtection="0"/>
    <xf numFmtId="0" fontId="42" fillId="0" borderId="0"/>
    <xf numFmtId="0" fontId="16" fillId="0" borderId="0" applyFont="0" applyFill="0" applyBorder="0" applyAlignment="0" applyProtection="0"/>
    <xf numFmtId="0" fontId="42" fillId="0" borderId="0"/>
    <xf numFmtId="0" fontId="15" fillId="0" borderId="0"/>
    <xf numFmtId="0" fontId="43" fillId="0" borderId="0"/>
    <xf numFmtId="0" fontId="16" fillId="0" borderId="0" applyFont="0" applyFill="0" applyBorder="0" applyAlignment="0" applyProtection="0"/>
    <xf numFmtId="0" fontId="15" fillId="0" borderId="0"/>
    <xf numFmtId="0" fontId="43" fillId="0" borderId="0"/>
    <xf numFmtId="0" fontId="15" fillId="0" borderId="0"/>
    <xf numFmtId="0" fontId="43" fillId="0" borderId="0"/>
    <xf numFmtId="0" fontId="15" fillId="0" borderId="0"/>
    <xf numFmtId="0" fontId="43" fillId="0" borderId="0"/>
    <xf numFmtId="0" fontId="15" fillId="0" borderId="0"/>
    <xf numFmtId="0" fontId="43" fillId="0" borderId="0"/>
    <xf numFmtId="0" fontId="15" fillId="0" borderId="0"/>
    <xf numFmtId="0" fontId="43" fillId="0" borderId="0"/>
    <xf numFmtId="0" fontId="15" fillId="0" borderId="0"/>
    <xf numFmtId="0" fontId="43" fillId="0" borderId="0"/>
    <xf numFmtId="0" fontId="15" fillId="0" borderId="0"/>
    <xf numFmtId="0" fontId="43" fillId="0" borderId="0"/>
    <xf numFmtId="0" fontId="15" fillId="0" borderId="0"/>
    <xf numFmtId="0" fontId="43" fillId="0" borderId="0"/>
    <xf numFmtId="0" fontId="15" fillId="0" borderId="0"/>
    <xf numFmtId="0" fontId="43" fillId="0" borderId="0"/>
    <xf numFmtId="0" fontId="15" fillId="0" borderId="0"/>
    <xf numFmtId="0" fontId="43" fillId="0" borderId="0"/>
    <xf numFmtId="0" fontId="15" fillId="0" borderId="0"/>
    <xf numFmtId="0" fontId="43" fillId="0" borderId="0"/>
    <xf numFmtId="0" fontId="15" fillId="0" borderId="0"/>
    <xf numFmtId="0" fontId="43" fillId="0" borderId="0"/>
    <xf numFmtId="0" fontId="15" fillId="0" borderId="0"/>
    <xf numFmtId="0" fontId="43" fillId="0" borderId="0"/>
    <xf numFmtId="0" fontId="15" fillId="0" borderId="0"/>
    <xf numFmtId="0" fontId="43" fillId="0" borderId="0"/>
    <xf numFmtId="0" fontId="15" fillId="0" borderId="0"/>
    <xf numFmtId="0" fontId="43" fillId="0" borderId="0"/>
    <xf numFmtId="0" fontId="15" fillId="0" borderId="0"/>
    <xf numFmtId="0" fontId="43" fillId="0" borderId="0"/>
    <xf numFmtId="0" fontId="15" fillId="0" borderId="0"/>
    <xf numFmtId="0" fontId="43" fillId="0" borderId="0"/>
    <xf numFmtId="0" fontId="15" fillId="0" borderId="0"/>
    <xf numFmtId="0" fontId="43" fillId="0" borderId="0"/>
    <xf numFmtId="0" fontId="15" fillId="0" borderId="0"/>
    <xf numFmtId="0" fontId="43" fillId="0" borderId="0"/>
    <xf numFmtId="0" fontId="15" fillId="0" borderId="0"/>
    <xf numFmtId="0" fontId="43" fillId="0" borderId="0"/>
    <xf numFmtId="0" fontId="15" fillId="0" borderId="0"/>
    <xf numFmtId="0" fontId="43" fillId="0" borderId="0"/>
    <xf numFmtId="0" fontId="15" fillId="0" borderId="0"/>
    <xf numFmtId="0" fontId="43" fillId="0" borderId="0"/>
    <xf numFmtId="0" fontId="15" fillId="0" borderId="0"/>
    <xf numFmtId="0" fontId="43" fillId="0" borderId="0"/>
    <xf numFmtId="0" fontId="15" fillId="0" borderId="0"/>
    <xf numFmtId="0" fontId="43" fillId="0" borderId="0"/>
    <xf numFmtId="0" fontId="15" fillId="0" borderId="0"/>
    <xf numFmtId="0" fontId="43" fillId="0" borderId="0"/>
    <xf numFmtId="0" fontId="15" fillId="0" borderId="0"/>
    <xf numFmtId="0" fontId="43" fillId="0" borderId="0"/>
    <xf numFmtId="0" fontId="15" fillId="0" borderId="0"/>
    <xf numFmtId="0" fontId="43" fillId="0" borderId="0"/>
    <xf numFmtId="0" fontId="15" fillId="0" borderId="0"/>
    <xf numFmtId="0" fontId="43" fillId="0" borderId="0"/>
    <xf numFmtId="0" fontId="15" fillId="0" borderId="0"/>
    <xf numFmtId="0" fontId="43" fillId="0" borderId="0"/>
    <xf numFmtId="0" fontId="15" fillId="0" borderId="0"/>
    <xf numFmtId="0" fontId="43" fillId="0" borderId="0"/>
    <xf numFmtId="0" fontId="15" fillId="0" borderId="0"/>
    <xf numFmtId="0" fontId="43" fillId="0" borderId="0"/>
    <xf numFmtId="0" fontId="15" fillId="0" borderId="0"/>
    <xf numFmtId="0" fontId="43" fillId="0" borderId="0"/>
    <xf numFmtId="0" fontId="15" fillId="0" borderId="0"/>
    <xf numFmtId="0" fontId="43" fillId="0" borderId="0"/>
    <xf numFmtId="0" fontId="15" fillId="0" borderId="0"/>
    <xf numFmtId="0" fontId="43" fillId="0" borderId="0"/>
    <xf numFmtId="0" fontId="15" fillId="0" borderId="0"/>
    <xf numFmtId="0" fontId="43" fillId="0" borderId="0"/>
    <xf numFmtId="0" fontId="15" fillId="0" borderId="0"/>
    <xf numFmtId="0" fontId="43" fillId="0" borderId="0"/>
    <xf numFmtId="0" fontId="15" fillId="0" borderId="0"/>
    <xf numFmtId="0" fontId="43" fillId="0" borderId="0"/>
    <xf numFmtId="0" fontId="15" fillId="0" borderId="0"/>
    <xf numFmtId="0" fontId="43" fillId="0" borderId="0"/>
    <xf numFmtId="0" fontId="15" fillId="0" borderId="0"/>
    <xf numFmtId="0" fontId="43" fillId="0" borderId="0"/>
    <xf numFmtId="0" fontId="15" fillId="0" borderId="0"/>
    <xf numFmtId="0" fontId="43" fillId="0" borderId="0"/>
    <xf numFmtId="0" fontId="15" fillId="0" borderId="0"/>
    <xf numFmtId="0" fontId="43" fillId="0" borderId="0"/>
    <xf numFmtId="0" fontId="15" fillId="0" borderId="0"/>
    <xf numFmtId="0" fontId="43" fillId="0" borderId="0"/>
    <xf numFmtId="0" fontId="15" fillId="0" borderId="0"/>
    <xf numFmtId="0" fontId="43" fillId="0" borderId="0"/>
    <xf numFmtId="0" fontId="15" fillId="0" borderId="0"/>
    <xf numFmtId="0" fontId="43" fillId="0" borderId="0"/>
    <xf numFmtId="0" fontId="15" fillId="0" borderId="0"/>
    <xf numFmtId="0" fontId="43" fillId="0" borderId="0"/>
    <xf numFmtId="0" fontId="15" fillId="0" borderId="0"/>
    <xf numFmtId="0" fontId="43" fillId="0" borderId="0"/>
    <xf numFmtId="0" fontId="15" fillId="0" borderId="0"/>
    <xf numFmtId="0" fontId="43" fillId="0" borderId="0"/>
    <xf numFmtId="0" fontId="15" fillId="0" borderId="0"/>
    <xf numFmtId="0" fontId="43" fillId="0" borderId="0"/>
    <xf numFmtId="0" fontId="15" fillId="0" borderId="0"/>
    <xf numFmtId="0" fontId="43" fillId="0" borderId="0"/>
    <xf numFmtId="0" fontId="15" fillId="0" borderId="0"/>
    <xf numFmtId="0" fontId="43" fillId="0" borderId="0"/>
    <xf numFmtId="0" fontId="15" fillId="0" borderId="0"/>
    <xf numFmtId="0" fontId="43" fillId="0" borderId="0"/>
    <xf numFmtId="0" fontId="15" fillId="0" borderId="0"/>
    <xf numFmtId="0" fontId="43" fillId="0" borderId="0"/>
    <xf numFmtId="0" fontId="15" fillId="0" borderId="0"/>
    <xf numFmtId="0" fontId="43" fillId="0" borderId="0"/>
    <xf numFmtId="0" fontId="15" fillId="0" borderId="0"/>
    <xf numFmtId="0" fontId="43" fillId="0" borderId="0"/>
    <xf numFmtId="0" fontId="15" fillId="0" borderId="0"/>
    <xf numFmtId="0" fontId="43" fillId="0" borderId="0"/>
    <xf numFmtId="0" fontId="15" fillId="0" borderId="0"/>
    <xf numFmtId="0" fontId="43" fillId="0" borderId="0"/>
    <xf numFmtId="0" fontId="15" fillId="0" borderId="0"/>
    <xf numFmtId="0" fontId="43" fillId="0" borderId="0"/>
    <xf numFmtId="0" fontId="15" fillId="0" borderId="0"/>
    <xf numFmtId="0" fontId="43" fillId="0" borderId="0"/>
    <xf numFmtId="0" fontId="15" fillId="0" borderId="0"/>
    <xf numFmtId="0" fontId="43" fillId="0" borderId="0"/>
    <xf numFmtId="0" fontId="15" fillId="0" borderId="0"/>
    <xf numFmtId="0" fontId="43" fillId="0" borderId="0"/>
    <xf numFmtId="0" fontId="15" fillId="0" borderId="0"/>
    <xf numFmtId="0" fontId="43" fillId="0" borderId="0"/>
    <xf numFmtId="0" fontId="15" fillId="0" borderId="0"/>
    <xf numFmtId="0" fontId="43" fillId="0" borderId="0"/>
    <xf numFmtId="0" fontId="15" fillId="0" borderId="0"/>
    <xf numFmtId="0" fontId="43" fillId="0" borderId="0"/>
    <xf numFmtId="0" fontId="15" fillId="0" borderId="0"/>
    <xf numFmtId="0" fontId="43" fillId="0" borderId="0"/>
    <xf numFmtId="0" fontId="15" fillId="0" borderId="0"/>
    <xf numFmtId="0" fontId="43" fillId="0" borderId="0"/>
    <xf numFmtId="0" fontId="15" fillId="0" borderId="0"/>
    <xf numFmtId="0" fontId="43" fillId="0" borderId="0"/>
    <xf numFmtId="0" fontId="15" fillId="0" borderId="0"/>
    <xf numFmtId="0" fontId="43" fillId="0" borderId="0"/>
    <xf numFmtId="0" fontId="15" fillId="0" borderId="0"/>
    <xf numFmtId="0" fontId="43" fillId="0" borderId="0"/>
    <xf numFmtId="0" fontId="15" fillId="0" borderId="0"/>
    <xf numFmtId="0" fontId="43" fillId="0" borderId="0"/>
    <xf numFmtId="0" fontId="15" fillId="0" borderId="0"/>
    <xf numFmtId="0" fontId="43" fillId="0" borderId="0"/>
    <xf numFmtId="0" fontId="15" fillId="0" borderId="0"/>
    <xf numFmtId="0" fontId="43" fillId="0" borderId="0"/>
    <xf numFmtId="0" fontId="42" fillId="0" borderId="0"/>
    <xf numFmtId="0" fontId="15" fillId="0" borderId="0"/>
    <xf numFmtId="0" fontId="43" fillId="0" borderId="0"/>
    <xf numFmtId="0" fontId="15" fillId="0" borderId="0"/>
    <xf numFmtId="0" fontId="43" fillId="0" borderId="0"/>
    <xf numFmtId="0" fontId="15" fillId="0" borderId="0"/>
    <xf numFmtId="0" fontId="43" fillId="0" borderId="0"/>
    <xf numFmtId="0" fontId="16" fillId="0" borderId="0" applyFont="0" applyFill="0" applyBorder="0" applyAlignment="0" applyProtection="0"/>
    <xf numFmtId="0" fontId="42" fillId="0" borderId="0"/>
    <xf numFmtId="0" fontId="15" fillId="0" borderId="0"/>
    <xf numFmtId="0" fontId="43" fillId="0" borderId="0"/>
    <xf numFmtId="0" fontId="16" fillId="0" borderId="0" applyFont="0" applyFill="0" applyBorder="0" applyAlignment="0" applyProtection="0"/>
    <xf numFmtId="0" fontId="42" fillId="0" borderId="0"/>
    <xf numFmtId="0" fontId="15" fillId="0" borderId="0"/>
    <xf numFmtId="0" fontId="43" fillId="0" borderId="0"/>
    <xf numFmtId="0" fontId="15" fillId="0" borderId="0"/>
    <xf numFmtId="0" fontId="43" fillId="0" borderId="0"/>
    <xf numFmtId="0" fontId="16" fillId="0" borderId="0" applyFont="0" applyFill="0" applyBorder="0" applyAlignment="0" applyProtection="0"/>
    <xf numFmtId="0" fontId="42" fillId="0" borderId="0"/>
    <xf numFmtId="0" fontId="16" fillId="0" borderId="0" applyFont="0" applyFill="0" applyBorder="0" applyAlignment="0" applyProtection="0"/>
    <xf numFmtId="0" fontId="42" fillId="0" borderId="0"/>
    <xf numFmtId="0" fontId="15" fillId="0" borderId="0"/>
    <xf numFmtId="0" fontId="43" fillId="0" borderId="0"/>
    <xf numFmtId="0" fontId="16" fillId="0" borderId="0" applyFont="0" applyFill="0" applyBorder="0" applyAlignment="0" applyProtection="0"/>
    <xf numFmtId="0" fontId="42" fillId="0" borderId="0"/>
    <xf numFmtId="0" fontId="15" fillId="0" borderId="0"/>
    <xf numFmtId="0" fontId="43" fillId="0" borderId="0"/>
    <xf numFmtId="0" fontId="16" fillId="0" borderId="0" applyFont="0" applyFill="0" applyBorder="0" applyAlignment="0" applyProtection="0"/>
    <xf numFmtId="0" fontId="42" fillId="0" borderId="0"/>
    <xf numFmtId="0" fontId="16" fillId="0" borderId="0" applyFont="0" applyFill="0" applyBorder="0" applyAlignment="0" applyProtection="0"/>
    <xf numFmtId="0" fontId="42" fillId="0" borderId="0"/>
    <xf numFmtId="0" fontId="16" fillId="0" borderId="0" applyFont="0" applyFill="0" applyBorder="0" applyAlignment="0" applyProtection="0"/>
    <xf numFmtId="0" fontId="42" fillId="0" borderId="0"/>
    <xf numFmtId="0" fontId="15" fillId="0" borderId="0"/>
    <xf numFmtId="0" fontId="43" fillId="0" borderId="0"/>
    <xf numFmtId="0" fontId="19" fillId="0" borderId="0"/>
    <xf numFmtId="0" fontId="41" fillId="0" borderId="0"/>
    <xf numFmtId="0" fontId="15" fillId="0" borderId="0"/>
    <xf numFmtId="0" fontId="43" fillId="0" borderId="0"/>
    <xf numFmtId="0" fontId="15" fillId="0" borderId="0"/>
    <xf numFmtId="0" fontId="43" fillId="0" borderId="0"/>
    <xf numFmtId="0" fontId="15" fillId="0" borderId="0"/>
    <xf numFmtId="0" fontId="43" fillId="0" borderId="0"/>
    <xf numFmtId="0" fontId="16" fillId="0" borderId="0" applyFont="0" applyFill="0" applyBorder="0" applyAlignment="0" applyProtection="0"/>
    <xf numFmtId="0" fontId="42" fillId="0" borderId="0"/>
    <xf numFmtId="0" fontId="16" fillId="0" borderId="0" applyFont="0" applyFill="0" applyBorder="0" applyAlignment="0" applyProtection="0"/>
    <xf numFmtId="0" fontId="42" fillId="0" borderId="0"/>
    <xf numFmtId="0" fontId="16" fillId="0" borderId="0" applyFont="0" applyFill="0" applyBorder="0" applyAlignment="0" applyProtection="0"/>
    <xf numFmtId="0" fontId="42" fillId="0" borderId="0"/>
    <xf numFmtId="0" fontId="16" fillId="0" borderId="0" applyFont="0" applyFill="0" applyBorder="0" applyAlignment="0" applyProtection="0"/>
    <xf numFmtId="0" fontId="42" fillId="0" borderId="0"/>
    <xf numFmtId="0" fontId="17" fillId="0" borderId="0"/>
    <xf numFmtId="0" fontId="40" fillId="2" borderId="0" applyNumberFormat="0" applyBorder="0" applyAlignment="0" applyProtection="0">
      <alignment vertical="center"/>
    </xf>
    <xf numFmtId="0" fontId="44" fillId="20" borderId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44" fillId="22" borderId="0">
      <alignment vertical="center"/>
    </xf>
    <xf numFmtId="0" fontId="40" fillId="21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40" fillId="5" borderId="0" applyNumberFormat="0" applyBorder="0" applyAlignment="0" applyProtection="0">
      <alignment vertical="center"/>
    </xf>
    <xf numFmtId="0" fontId="44" fillId="6" borderId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44" fillId="25" borderId="0">
      <alignment vertical="center"/>
    </xf>
    <xf numFmtId="0" fontId="40" fillId="24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4" fillId="27" borderId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8" borderId="0" applyNumberFormat="0" applyBorder="0" applyAlignment="0" applyProtection="0">
      <alignment vertical="center"/>
    </xf>
    <xf numFmtId="0" fontId="44" fillId="29" borderId="0">
      <alignment vertical="center"/>
    </xf>
    <xf numFmtId="0" fontId="40" fillId="28" borderId="0" applyNumberFormat="0" applyBorder="0" applyAlignment="0" applyProtection="0">
      <alignment vertical="center"/>
    </xf>
    <xf numFmtId="0" fontId="40" fillId="28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4" fillId="31" borderId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2" borderId="0" applyNumberFormat="0" applyBorder="0" applyAlignment="0" applyProtection="0">
      <alignment vertical="center"/>
    </xf>
    <xf numFmtId="0" fontId="44" fillId="33" borderId="0">
      <alignment vertical="center"/>
    </xf>
    <xf numFmtId="0" fontId="40" fillId="32" borderId="0" applyNumberFormat="0" applyBorder="0" applyAlignment="0" applyProtection="0">
      <alignment vertical="center"/>
    </xf>
    <xf numFmtId="0" fontId="40" fillId="32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4" fillId="11" borderId="0">
      <alignment vertical="center"/>
    </xf>
    <xf numFmtId="0" fontId="40" fillId="34" borderId="0" applyNumberFormat="0" applyBorder="0" applyAlignment="0" applyProtection="0">
      <alignment vertical="center"/>
    </xf>
    <xf numFmtId="0" fontId="40" fillId="34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44" fillId="36" borderId="0">
      <alignment vertical="center"/>
    </xf>
    <xf numFmtId="0" fontId="40" fillId="35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40" fillId="37" borderId="0" applyNumberFormat="0" applyBorder="0" applyAlignment="0" applyProtection="0">
      <alignment vertical="center"/>
    </xf>
    <xf numFmtId="0" fontId="44" fillId="38" borderId="0">
      <alignment vertical="center"/>
    </xf>
    <xf numFmtId="0" fontId="40" fillId="37" borderId="0" applyNumberFormat="0" applyBorder="0" applyAlignment="0" applyProtection="0">
      <alignment vertical="center"/>
    </xf>
    <xf numFmtId="0" fontId="40" fillId="37" borderId="0" applyNumberFormat="0" applyBorder="0" applyAlignment="0" applyProtection="0">
      <alignment vertical="center"/>
    </xf>
    <xf numFmtId="0" fontId="40" fillId="39" borderId="0" applyNumberFormat="0" applyBorder="0" applyAlignment="0" applyProtection="0">
      <alignment vertical="center"/>
    </xf>
    <xf numFmtId="0" fontId="44" fillId="40" borderId="0">
      <alignment vertical="center"/>
    </xf>
    <xf numFmtId="0" fontId="40" fillId="39" borderId="0" applyNumberFormat="0" applyBorder="0" applyAlignment="0" applyProtection="0">
      <alignment vertical="center"/>
    </xf>
    <xf numFmtId="0" fontId="40" fillId="39" borderId="0" applyNumberFormat="0" applyBorder="0" applyAlignment="0" applyProtection="0">
      <alignment vertical="center"/>
    </xf>
    <xf numFmtId="0" fontId="45" fillId="41" borderId="0" applyNumberFormat="0" applyBorder="0" applyAlignment="0" applyProtection="0">
      <alignment vertical="center"/>
    </xf>
    <xf numFmtId="0" fontId="46" fillId="42" borderId="0">
      <alignment vertical="center"/>
    </xf>
    <xf numFmtId="0" fontId="45" fillId="41" borderId="0" applyNumberFormat="0" applyBorder="0" applyAlignment="0" applyProtection="0">
      <alignment vertical="center"/>
    </xf>
    <xf numFmtId="0" fontId="45" fillId="43" borderId="0" applyNumberFormat="0" applyBorder="0" applyAlignment="0" applyProtection="0">
      <alignment vertical="center"/>
    </xf>
    <xf numFmtId="0" fontId="46" fillId="44" borderId="0">
      <alignment vertical="center"/>
    </xf>
    <xf numFmtId="0" fontId="45" fillId="43" borderId="0" applyNumberFormat="0" applyBorder="0" applyAlignment="0" applyProtection="0">
      <alignment vertical="center"/>
    </xf>
    <xf numFmtId="0" fontId="45" fillId="10" borderId="0" applyNumberFormat="0" applyBorder="0" applyAlignment="0" applyProtection="0">
      <alignment vertical="center"/>
    </xf>
    <xf numFmtId="0" fontId="46" fillId="46" borderId="0">
      <alignment vertical="center"/>
    </xf>
    <xf numFmtId="0" fontId="45" fillId="45" borderId="0" applyNumberFormat="0" applyBorder="0" applyAlignment="0" applyProtection="0">
      <alignment vertical="center"/>
    </xf>
    <xf numFmtId="0" fontId="45" fillId="13" borderId="0" applyNumberFormat="0" applyBorder="0" applyAlignment="0" applyProtection="0">
      <alignment vertical="center"/>
    </xf>
    <xf numFmtId="0" fontId="46" fillId="48" borderId="0">
      <alignment vertical="center"/>
    </xf>
    <xf numFmtId="0" fontId="45" fillId="47" borderId="0" applyNumberFormat="0" applyBorder="0" applyAlignment="0" applyProtection="0">
      <alignment vertical="center"/>
    </xf>
    <xf numFmtId="0" fontId="45" fillId="49" borderId="0" applyNumberFormat="0" applyBorder="0" applyAlignment="0" applyProtection="0">
      <alignment vertical="center"/>
    </xf>
    <xf numFmtId="0" fontId="46" fillId="50" borderId="0">
      <alignment vertical="center"/>
    </xf>
    <xf numFmtId="0" fontId="45" fillId="49" borderId="0" applyNumberFormat="0" applyBorder="0" applyAlignment="0" applyProtection="0">
      <alignment vertical="center"/>
    </xf>
    <xf numFmtId="0" fontId="45" fillId="14" borderId="0" applyNumberFormat="0" applyBorder="0" applyAlignment="0" applyProtection="0">
      <alignment vertical="center"/>
    </xf>
    <xf numFmtId="0" fontId="46" fillId="15" borderId="0">
      <alignment vertical="center"/>
    </xf>
    <xf numFmtId="0" fontId="45" fillId="51" borderId="0" applyNumberFormat="0" applyBorder="0" applyAlignment="0" applyProtection="0">
      <alignment vertical="center"/>
    </xf>
    <xf numFmtId="0" fontId="21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35" fillId="0" borderId="0"/>
    <xf numFmtId="0" fontId="47" fillId="0" borderId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4" fillId="0" borderId="0"/>
    <xf numFmtId="0" fontId="23" fillId="0" borderId="0"/>
    <xf numFmtId="0" fontId="36" fillId="0" borderId="0"/>
    <xf numFmtId="0" fontId="48" fillId="0" borderId="0"/>
    <xf numFmtId="0" fontId="15" fillId="0" borderId="0" applyNumberFormat="0" applyFont="0" applyFill="0" applyBorder="0" applyAlignment="0" applyProtection="0"/>
    <xf numFmtId="182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43" fillId="0" borderId="0"/>
    <xf numFmtId="0" fontId="16" fillId="0" borderId="0" applyFont="0" applyFill="0" applyBorder="0" applyAlignment="0" applyProtection="0"/>
    <xf numFmtId="0" fontId="42" fillId="0" borderId="0"/>
    <xf numFmtId="183" fontId="15" fillId="0" borderId="0" applyFont="0" applyFill="0" applyBorder="0" applyAlignment="0" applyProtection="0"/>
    <xf numFmtId="184" fontId="15" fillId="0" borderId="0" applyFont="0" applyFill="0" applyBorder="0" applyAlignment="0" applyProtection="0"/>
    <xf numFmtId="186" fontId="14" fillId="0" borderId="0" applyFont="0" applyFill="0" applyBorder="0" applyAlignment="0" applyProtection="0"/>
    <xf numFmtId="186" fontId="49" fillId="0" borderId="0"/>
    <xf numFmtId="0" fontId="15" fillId="0" borderId="0" applyFont="0" applyFill="0" applyBorder="0" applyAlignment="0" applyProtection="0"/>
    <xf numFmtId="0" fontId="43" fillId="0" borderId="0"/>
    <xf numFmtId="2" fontId="15" fillId="0" borderId="0" applyFont="0" applyFill="0" applyBorder="0" applyAlignment="0" applyProtection="0"/>
    <xf numFmtId="2" fontId="43" fillId="0" borderId="0"/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2" fontId="44" fillId="0" borderId="0"/>
    <xf numFmtId="38" fontId="25" fillId="8" borderId="0" applyNumberFormat="0" applyBorder="0" applyAlignment="0" applyProtection="0"/>
    <xf numFmtId="38" fontId="50" fillId="52" borderId="0"/>
    <xf numFmtId="0" fontId="37" fillId="0" borderId="0">
      <alignment horizontal="left"/>
    </xf>
    <xf numFmtId="0" fontId="51" fillId="0" borderId="0">
      <alignment horizontal="left"/>
    </xf>
    <xf numFmtId="0" fontId="26" fillId="0" borderId="1" applyNumberFormat="0" applyAlignment="0" applyProtection="0">
      <alignment horizontal="left" vertical="center"/>
    </xf>
    <xf numFmtId="0" fontId="52" fillId="0" borderId="1">
      <alignment horizontal="left" vertical="center"/>
    </xf>
    <xf numFmtId="0" fontId="26" fillId="0" borderId="2">
      <alignment horizontal="left" vertical="center"/>
    </xf>
    <xf numFmtId="0" fontId="52" fillId="0" borderId="2">
      <alignment horizontal="left" vertical="center"/>
    </xf>
    <xf numFmtId="0" fontId="26" fillId="0" borderId="2">
      <alignment horizontal="left" vertical="center"/>
    </xf>
    <xf numFmtId="0" fontId="27" fillId="0" borderId="0" applyNumberFormat="0" applyFill="0" applyBorder="0" applyAlignment="0" applyProtection="0"/>
    <xf numFmtId="0" fontId="53" fillId="0" borderId="0"/>
    <xf numFmtId="0" fontId="26" fillId="0" borderId="0" applyNumberFormat="0" applyFill="0" applyBorder="0" applyAlignment="0" applyProtection="0"/>
    <xf numFmtId="0" fontId="52" fillId="0" borderId="0"/>
    <xf numFmtId="10" fontId="25" fillId="6" borderId="3" applyNumberFormat="0" applyBorder="0" applyAlignment="0" applyProtection="0"/>
    <xf numFmtId="10" fontId="50" fillId="53" borderId="3"/>
    <xf numFmtId="10" fontId="25" fillId="6" borderId="3" applyNumberFormat="0" applyBorder="0" applyAlignment="0" applyProtection="0"/>
    <xf numFmtId="0" fontId="19" fillId="0" borderId="3">
      <alignment horizontal="center"/>
    </xf>
    <xf numFmtId="0" fontId="41" fillId="0" borderId="3">
      <alignment horizontal="center"/>
    </xf>
    <xf numFmtId="0" fontId="19" fillId="0" borderId="3">
      <alignment horizontal="center"/>
    </xf>
    <xf numFmtId="0" fontId="28" fillId="0" borderId="4"/>
    <xf numFmtId="0" fontId="54" fillId="0" borderId="4"/>
    <xf numFmtId="37" fontId="32" fillId="0" borderId="0"/>
    <xf numFmtId="37" fontId="55" fillId="0" borderId="0"/>
    <xf numFmtId="185" fontId="19" fillId="0" borderId="0"/>
    <xf numFmtId="0" fontId="33" fillId="0" borderId="0"/>
    <xf numFmtId="0" fontId="56" fillId="0" borderId="0"/>
    <xf numFmtId="185" fontId="41" fillId="0" borderId="0"/>
    <xf numFmtId="0" fontId="33" fillId="0" borderId="0"/>
    <xf numFmtId="0" fontId="56" fillId="0" borderId="0"/>
    <xf numFmtId="0" fontId="33" fillId="0" borderId="0"/>
    <xf numFmtId="0" fontId="56" fillId="0" borderId="0"/>
    <xf numFmtId="0" fontId="33" fillId="0" borderId="0"/>
    <xf numFmtId="0" fontId="56" fillId="0" borderId="0"/>
    <xf numFmtId="0" fontId="33" fillId="0" borderId="0"/>
    <xf numFmtId="0" fontId="56" fillId="0" borderId="0"/>
    <xf numFmtId="0" fontId="33" fillId="0" borderId="0"/>
    <xf numFmtId="0" fontId="56" fillId="0" borderId="0"/>
    <xf numFmtId="0" fontId="33" fillId="0" borderId="0"/>
    <xf numFmtId="0" fontId="56" fillId="0" borderId="0"/>
    <xf numFmtId="0" fontId="33" fillId="0" borderId="0"/>
    <xf numFmtId="0" fontId="56" fillId="0" borderId="0"/>
    <xf numFmtId="0" fontId="15" fillId="0" borderId="0"/>
    <xf numFmtId="10" fontId="15" fillId="0" borderId="0" applyFont="0" applyFill="0" applyBorder="0" applyAlignment="0" applyProtection="0"/>
    <xf numFmtId="10" fontId="43" fillId="0" borderId="0"/>
    <xf numFmtId="0" fontId="28" fillId="0" borderId="0"/>
    <xf numFmtId="0" fontId="54" fillId="0" borderId="0"/>
    <xf numFmtId="0" fontId="15" fillId="0" borderId="5" applyNumberFormat="0" applyFont="0" applyFill="0" applyAlignment="0" applyProtection="0"/>
    <xf numFmtId="0" fontId="43" fillId="0" borderId="5"/>
    <xf numFmtId="0" fontId="15" fillId="0" borderId="5" applyNumberFormat="0" applyFont="0" applyFill="0" applyAlignment="0" applyProtection="0"/>
    <xf numFmtId="0" fontId="45" fillId="54" borderId="0" applyNumberFormat="0" applyBorder="0" applyAlignment="0" applyProtection="0">
      <alignment vertical="center"/>
    </xf>
    <xf numFmtId="0" fontId="46" fillId="55" borderId="0">
      <alignment vertical="center"/>
    </xf>
    <xf numFmtId="0" fontId="45" fillId="54" borderId="0" applyNumberFormat="0" applyBorder="0" applyAlignment="0" applyProtection="0">
      <alignment vertical="center"/>
    </xf>
    <xf numFmtId="0" fontId="45" fillId="56" borderId="0" applyNumberFormat="0" applyBorder="0" applyAlignment="0" applyProtection="0">
      <alignment vertical="center"/>
    </xf>
    <xf numFmtId="0" fontId="46" fillId="57" borderId="0">
      <alignment vertical="center"/>
    </xf>
    <xf numFmtId="0" fontId="45" fillId="56" borderId="0" applyNumberFormat="0" applyBorder="0" applyAlignment="0" applyProtection="0">
      <alignment vertical="center"/>
    </xf>
    <xf numFmtId="0" fontId="45" fillId="58" borderId="0" applyNumberFormat="0" applyBorder="0" applyAlignment="0" applyProtection="0">
      <alignment vertical="center"/>
    </xf>
    <xf numFmtId="0" fontId="46" fillId="59" borderId="0">
      <alignment vertical="center"/>
    </xf>
    <xf numFmtId="0" fontId="45" fillId="58" borderId="0" applyNumberFormat="0" applyBorder="0" applyAlignment="0" applyProtection="0">
      <alignment vertical="center"/>
    </xf>
    <xf numFmtId="0" fontId="45" fillId="60" borderId="0" applyNumberFormat="0" applyBorder="0" applyAlignment="0" applyProtection="0">
      <alignment vertical="center"/>
    </xf>
    <xf numFmtId="0" fontId="46" fillId="61" borderId="0">
      <alignment vertical="center"/>
    </xf>
    <xf numFmtId="0" fontId="45" fillId="60" borderId="0" applyNumberFormat="0" applyBorder="0" applyAlignment="0" applyProtection="0">
      <alignment vertical="center"/>
    </xf>
    <xf numFmtId="0" fontId="45" fillId="62" borderId="0" applyNumberFormat="0" applyBorder="0" applyAlignment="0" applyProtection="0">
      <alignment vertical="center"/>
    </xf>
    <xf numFmtId="0" fontId="46" fillId="63" borderId="0">
      <alignment vertical="center"/>
    </xf>
    <xf numFmtId="0" fontId="45" fillId="62" borderId="0" applyNumberFormat="0" applyBorder="0" applyAlignment="0" applyProtection="0">
      <alignment vertical="center"/>
    </xf>
    <xf numFmtId="0" fontId="45" fillId="64" borderId="0" applyNumberFormat="0" applyBorder="0" applyAlignment="0" applyProtection="0">
      <alignment vertical="center"/>
    </xf>
    <xf numFmtId="0" fontId="46" fillId="65" borderId="0">
      <alignment vertical="center"/>
    </xf>
    <xf numFmtId="0" fontId="45" fillId="64" borderId="0" applyNumberFormat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8" fillId="0" borderId="0">
      <alignment vertical="center"/>
    </xf>
    <xf numFmtId="0" fontId="57" fillId="0" borderId="0" applyNumberFormat="0" applyFill="0" applyBorder="0" applyAlignment="0" applyProtection="0">
      <alignment vertical="center"/>
    </xf>
    <xf numFmtId="0" fontId="59" fillId="66" borderId="19" applyNumberFormat="0" applyAlignment="0" applyProtection="0">
      <alignment vertical="center"/>
    </xf>
    <xf numFmtId="0" fontId="60" fillId="67" borderId="19">
      <alignment vertical="center"/>
    </xf>
    <xf numFmtId="0" fontId="59" fillId="66" borderId="19" applyNumberFormat="0" applyAlignment="0" applyProtection="0">
      <alignment vertical="center"/>
    </xf>
    <xf numFmtId="0" fontId="61" fillId="68" borderId="0" applyNumberFormat="0" applyBorder="0" applyAlignment="0" applyProtection="0">
      <alignment vertical="center"/>
    </xf>
    <xf numFmtId="0" fontId="62" fillId="69" borderId="0">
      <alignment vertical="center"/>
    </xf>
    <xf numFmtId="0" fontId="61" fillId="68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top"/>
      <protection locked="0"/>
    </xf>
    <xf numFmtId="40" fontId="18" fillId="0" borderId="0" applyFont="0" applyFill="0" applyBorder="0" applyAlignment="0" applyProtection="0"/>
    <xf numFmtId="38" fontId="18" fillId="0" borderId="0" applyFont="0" applyFill="0" applyBorder="0" applyAlignment="0" applyProtection="0"/>
    <xf numFmtId="0" fontId="1" fillId="70" borderId="20" applyNumberFormat="0" applyFont="0" applyAlignment="0" applyProtection="0">
      <alignment vertical="center"/>
    </xf>
    <xf numFmtId="0" fontId="44" fillId="53" borderId="20">
      <alignment vertical="center"/>
    </xf>
    <xf numFmtId="0" fontId="1" fillId="70" borderId="20" applyNumberFormat="0" applyFont="0" applyAlignment="0" applyProtection="0">
      <alignment vertical="center"/>
    </xf>
    <xf numFmtId="0" fontId="1" fillId="70" borderId="20" applyNumberFormat="0" applyFont="0" applyAlignment="0" applyProtection="0">
      <alignment vertical="center"/>
    </xf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>
      <alignment vertical="center"/>
    </xf>
    <xf numFmtId="9" fontId="49" fillId="0" borderId="0">
      <alignment vertical="center"/>
    </xf>
    <xf numFmtId="9" fontId="14" fillId="0" borderId="0" applyFont="0" applyFill="0" applyBorder="0" applyAlignment="0" applyProtection="0">
      <alignment vertical="center"/>
    </xf>
    <xf numFmtId="9" fontId="49" fillId="0" borderId="0">
      <alignment vertical="center"/>
    </xf>
    <xf numFmtId="9" fontId="14" fillId="0" borderId="0" applyFont="0" applyFill="0" applyBorder="0" applyAlignment="0" applyProtection="0">
      <alignment vertical="center"/>
    </xf>
    <xf numFmtId="9" fontId="49" fillId="0" borderId="0">
      <alignment vertical="center"/>
    </xf>
    <xf numFmtId="9" fontId="14" fillId="0" borderId="0" applyFont="0" applyFill="0" applyBorder="0" applyAlignment="0" applyProtection="0">
      <alignment vertical="center"/>
    </xf>
    <xf numFmtId="9" fontId="49" fillId="0" borderId="0">
      <alignment vertical="center"/>
    </xf>
    <xf numFmtId="9" fontId="14" fillId="0" borderId="0" applyFont="0" applyFill="0" applyBorder="0" applyAlignment="0" applyProtection="0">
      <alignment vertical="center"/>
    </xf>
    <xf numFmtId="9" fontId="49" fillId="0" borderId="0">
      <alignment vertical="center"/>
    </xf>
    <xf numFmtId="9" fontId="14" fillId="0" borderId="0" applyFont="0" applyFill="0" applyBorder="0" applyAlignment="0" applyProtection="0">
      <alignment vertical="center"/>
    </xf>
    <xf numFmtId="9" fontId="49" fillId="0" borderId="0">
      <alignment vertical="center"/>
    </xf>
    <xf numFmtId="9" fontId="14" fillId="0" borderId="0" applyFont="0" applyFill="0" applyBorder="0" applyAlignment="0" applyProtection="0">
      <alignment vertical="center"/>
    </xf>
    <xf numFmtId="9" fontId="49" fillId="0" borderId="0">
      <alignment vertical="center"/>
    </xf>
    <xf numFmtId="9" fontId="14" fillId="0" borderId="0" applyFont="0" applyFill="0" applyBorder="0" applyAlignment="0" applyProtection="0">
      <alignment vertical="center"/>
    </xf>
    <xf numFmtId="9" fontId="49" fillId="0" borderId="0">
      <alignment vertical="center"/>
    </xf>
    <xf numFmtId="9" fontId="14" fillId="0" borderId="0" applyFont="0" applyFill="0" applyBorder="0" applyAlignment="0" applyProtection="0">
      <alignment vertical="center"/>
    </xf>
    <xf numFmtId="9" fontId="49" fillId="0" borderId="0">
      <alignment vertical="center"/>
    </xf>
    <xf numFmtId="9" fontId="14" fillId="0" borderId="0" applyFont="0" applyFill="0" applyBorder="0" applyAlignment="0" applyProtection="0">
      <alignment vertical="center"/>
    </xf>
    <xf numFmtId="9" fontId="49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31" fillId="0" borderId="0" applyFont="0" applyFill="0" applyBorder="0" applyAlignment="0" applyProtection="0"/>
    <xf numFmtId="9" fontId="63" fillId="0" borderId="0"/>
    <xf numFmtId="9" fontId="31" fillId="0" borderId="0" applyFont="0" applyFill="0" applyBorder="0" applyAlignment="0" applyProtection="0"/>
    <xf numFmtId="9" fontId="63" fillId="0" borderId="0"/>
    <xf numFmtId="9" fontId="31" fillId="0" borderId="0" applyFont="0" applyFill="0" applyBorder="0" applyAlignment="0" applyProtection="0"/>
    <xf numFmtId="9" fontId="63" fillId="0" borderId="0"/>
    <xf numFmtId="9" fontId="31" fillId="0" borderId="0" applyFont="0" applyFill="0" applyBorder="0" applyAlignment="0" applyProtection="0"/>
    <xf numFmtId="9" fontId="63" fillId="0" borderId="0"/>
    <xf numFmtId="9" fontId="31" fillId="0" borderId="0" applyFont="0" applyFill="0" applyBorder="0" applyAlignment="0" applyProtection="0"/>
    <xf numFmtId="9" fontId="63" fillId="0" borderId="0"/>
    <xf numFmtId="9" fontId="31" fillId="0" borderId="0" applyFont="0" applyFill="0" applyBorder="0" applyAlignment="0" applyProtection="0"/>
    <xf numFmtId="9" fontId="63" fillId="0" borderId="0"/>
    <xf numFmtId="9" fontId="31" fillId="0" borderId="0" applyFont="0" applyFill="0" applyBorder="0" applyAlignment="0" applyProtection="0"/>
    <xf numFmtId="9" fontId="63" fillId="0" borderId="0"/>
    <xf numFmtId="9" fontId="31" fillId="0" borderId="0" applyFont="0" applyFill="0" applyBorder="0" applyAlignment="0" applyProtection="0"/>
    <xf numFmtId="9" fontId="63" fillId="0" borderId="0"/>
    <xf numFmtId="9" fontId="31" fillId="0" borderId="0" applyFont="0" applyFill="0" applyBorder="0" applyAlignment="0" applyProtection="0"/>
    <xf numFmtId="9" fontId="63" fillId="0" borderId="0"/>
    <xf numFmtId="9" fontId="31" fillId="0" borderId="0" applyFont="0" applyFill="0" applyBorder="0" applyAlignment="0" applyProtection="0"/>
    <xf numFmtId="9" fontId="63" fillId="0" borderId="0"/>
    <xf numFmtId="9" fontId="31" fillId="0" borderId="0" applyFont="0" applyFill="0" applyBorder="0" applyAlignment="0" applyProtection="0"/>
    <xf numFmtId="9" fontId="63" fillId="0" borderId="0"/>
    <xf numFmtId="9" fontId="31" fillId="0" borderId="0" applyFont="0" applyFill="0" applyBorder="0" applyAlignment="0" applyProtection="0"/>
    <xf numFmtId="9" fontId="63" fillId="0" borderId="0"/>
    <xf numFmtId="9" fontId="31" fillId="0" borderId="0" applyFont="0" applyFill="0" applyBorder="0" applyAlignment="0" applyProtection="0"/>
    <xf numFmtId="9" fontId="63" fillId="0" borderId="0"/>
    <xf numFmtId="9" fontId="31" fillId="0" borderId="0" applyFont="0" applyFill="0" applyBorder="0" applyAlignment="0" applyProtection="0"/>
    <xf numFmtId="9" fontId="63" fillId="0" borderId="0"/>
    <xf numFmtId="9" fontId="31" fillId="0" borderId="0" applyFont="0" applyFill="0" applyBorder="0" applyAlignment="0" applyProtection="0"/>
    <xf numFmtId="9" fontId="63" fillId="0" borderId="0"/>
    <xf numFmtId="9" fontId="44" fillId="0" borderId="0">
      <alignment vertical="center"/>
    </xf>
    <xf numFmtId="9" fontId="31" fillId="0" borderId="0" applyFont="0" applyFill="0" applyBorder="0" applyAlignment="0" applyProtection="0"/>
    <xf numFmtId="9" fontId="63" fillId="0" borderId="0"/>
    <xf numFmtId="9" fontId="31" fillId="0" borderId="0" applyFont="0" applyFill="0" applyBorder="0" applyAlignment="0" applyProtection="0"/>
    <xf numFmtId="9" fontId="63" fillId="0" borderId="0"/>
    <xf numFmtId="9" fontId="31" fillId="0" borderId="0" applyFont="0" applyFill="0" applyBorder="0" applyAlignment="0" applyProtection="0"/>
    <xf numFmtId="9" fontId="63" fillId="0" borderId="0"/>
    <xf numFmtId="9" fontId="31" fillId="0" borderId="0" applyFont="0" applyFill="0" applyBorder="0" applyAlignment="0" applyProtection="0"/>
    <xf numFmtId="9" fontId="63" fillId="0" borderId="0"/>
    <xf numFmtId="9" fontId="31" fillId="0" borderId="0" applyFont="0" applyFill="0" applyBorder="0" applyAlignment="0" applyProtection="0"/>
    <xf numFmtId="9" fontId="63" fillId="0" borderId="0"/>
    <xf numFmtId="9" fontId="31" fillId="0" borderId="0" applyFont="0" applyFill="0" applyBorder="0" applyAlignment="0" applyProtection="0"/>
    <xf numFmtId="9" fontId="63" fillId="0" borderId="0"/>
    <xf numFmtId="9" fontId="31" fillId="0" borderId="0" applyFont="0" applyFill="0" applyBorder="0" applyAlignment="0" applyProtection="0"/>
    <xf numFmtId="9" fontId="63" fillId="0" borderId="0"/>
    <xf numFmtId="9" fontId="14" fillId="0" borderId="0" applyFont="0" applyFill="0" applyBorder="0" applyAlignment="0" applyProtection="0">
      <alignment vertical="center"/>
    </xf>
    <xf numFmtId="9" fontId="49" fillId="0" borderId="0">
      <alignment vertical="center"/>
    </xf>
    <xf numFmtId="9" fontId="14" fillId="0" borderId="0" applyFont="0" applyFill="0" applyBorder="0" applyAlignment="0" applyProtection="0">
      <alignment vertical="center"/>
    </xf>
    <xf numFmtId="9" fontId="49" fillId="0" borderId="0">
      <alignment vertical="center"/>
    </xf>
    <xf numFmtId="9" fontId="14" fillId="0" borderId="0" applyFont="0" applyFill="0" applyBorder="0" applyAlignment="0" applyProtection="0">
      <alignment vertical="center"/>
    </xf>
    <xf numFmtId="9" fontId="49" fillId="0" borderId="0">
      <alignment vertical="center"/>
    </xf>
    <xf numFmtId="9" fontId="14" fillId="0" borderId="0" applyFont="0" applyFill="0" applyBorder="0" applyAlignment="0" applyProtection="0">
      <alignment vertical="center"/>
    </xf>
    <xf numFmtId="9" fontId="49" fillId="0" borderId="0">
      <alignment vertical="center"/>
    </xf>
    <xf numFmtId="9" fontId="14" fillId="0" borderId="0" applyFont="0" applyFill="0" applyBorder="0" applyAlignment="0" applyProtection="0">
      <alignment vertical="center"/>
    </xf>
    <xf numFmtId="9" fontId="49" fillId="0" borderId="0">
      <alignment vertical="center"/>
    </xf>
    <xf numFmtId="9" fontId="14" fillId="0" borderId="0" applyFont="0" applyFill="0" applyBorder="0" applyAlignment="0" applyProtection="0">
      <alignment vertical="center"/>
    </xf>
    <xf numFmtId="9" fontId="49" fillId="0" borderId="0">
      <alignment vertical="center"/>
    </xf>
    <xf numFmtId="9" fontId="14" fillId="0" borderId="0" applyFont="0" applyFill="0" applyBorder="0" applyAlignment="0" applyProtection="0">
      <alignment vertical="center"/>
    </xf>
    <xf numFmtId="9" fontId="49" fillId="0" borderId="0">
      <alignment vertical="center"/>
    </xf>
    <xf numFmtId="9" fontId="14" fillId="0" borderId="0" applyFont="0" applyFill="0" applyBorder="0" applyAlignment="0" applyProtection="0">
      <alignment vertical="center"/>
    </xf>
    <xf numFmtId="9" fontId="49" fillId="0" borderId="0">
      <alignment vertical="center"/>
    </xf>
    <xf numFmtId="9" fontId="14" fillId="0" borderId="0" applyFont="0" applyFill="0" applyBorder="0" applyAlignment="0" applyProtection="0">
      <alignment vertical="center"/>
    </xf>
    <xf numFmtId="9" fontId="49" fillId="0" borderId="0">
      <alignment vertical="center"/>
    </xf>
    <xf numFmtId="9" fontId="14" fillId="0" borderId="0" applyFont="0" applyFill="0" applyBorder="0" applyAlignment="0" applyProtection="0">
      <alignment vertical="center"/>
    </xf>
    <xf numFmtId="9" fontId="49" fillId="0" borderId="0">
      <alignment vertical="center"/>
    </xf>
    <xf numFmtId="9" fontId="14" fillId="0" borderId="0" applyFont="0" applyFill="0" applyBorder="0" applyAlignment="0" applyProtection="0">
      <alignment vertical="center"/>
    </xf>
    <xf numFmtId="9" fontId="49" fillId="0" borderId="0">
      <alignment vertical="center"/>
    </xf>
    <xf numFmtId="9" fontId="14" fillId="0" borderId="0" applyFont="0" applyFill="0" applyBorder="0" applyAlignment="0" applyProtection="0">
      <alignment vertical="center"/>
    </xf>
    <xf numFmtId="9" fontId="49" fillId="0" borderId="0">
      <alignment vertical="center"/>
    </xf>
    <xf numFmtId="9" fontId="14" fillId="0" borderId="0" applyFont="0" applyFill="0" applyBorder="0" applyAlignment="0" applyProtection="0">
      <alignment vertical="center"/>
    </xf>
    <xf numFmtId="9" fontId="49" fillId="0" borderId="0">
      <alignment vertical="center"/>
    </xf>
    <xf numFmtId="9" fontId="14" fillId="0" borderId="0" applyFont="0" applyFill="0" applyBorder="0" applyAlignment="0" applyProtection="0">
      <alignment vertical="center"/>
    </xf>
    <xf numFmtId="9" fontId="49" fillId="0" borderId="0">
      <alignment vertical="center"/>
    </xf>
    <xf numFmtId="9" fontId="14" fillId="0" borderId="0" applyFont="0" applyFill="0" applyBorder="0" applyAlignment="0" applyProtection="0">
      <alignment vertical="center"/>
    </xf>
    <xf numFmtId="9" fontId="49" fillId="0" borderId="0">
      <alignment vertical="center"/>
    </xf>
    <xf numFmtId="9" fontId="14" fillId="0" borderId="0" applyFont="0" applyFill="0" applyBorder="0" applyAlignment="0" applyProtection="0">
      <alignment vertical="center"/>
    </xf>
    <xf numFmtId="9" fontId="49" fillId="0" borderId="0">
      <alignment vertical="center"/>
    </xf>
    <xf numFmtId="9" fontId="14" fillId="0" borderId="0" applyFont="0" applyFill="0" applyBorder="0" applyAlignment="0" applyProtection="0">
      <alignment vertical="center"/>
    </xf>
    <xf numFmtId="9" fontId="49" fillId="0" borderId="0">
      <alignment vertical="center"/>
    </xf>
    <xf numFmtId="9" fontId="14" fillId="0" borderId="0" applyFont="0" applyFill="0" applyBorder="0" applyAlignment="0" applyProtection="0">
      <alignment vertical="center"/>
    </xf>
    <xf numFmtId="9" fontId="49" fillId="0" borderId="0">
      <alignment vertical="center"/>
    </xf>
    <xf numFmtId="9" fontId="14" fillId="0" borderId="0" applyFont="0" applyFill="0" applyBorder="0" applyAlignment="0" applyProtection="0">
      <alignment vertical="center"/>
    </xf>
    <xf numFmtId="9" fontId="49" fillId="0" borderId="0">
      <alignment vertical="center"/>
    </xf>
    <xf numFmtId="9" fontId="14" fillId="0" borderId="0" applyFont="0" applyFill="0" applyBorder="0" applyAlignment="0" applyProtection="0">
      <alignment vertical="center"/>
    </xf>
    <xf numFmtId="9" fontId="49" fillId="0" borderId="0">
      <alignment vertical="center"/>
    </xf>
    <xf numFmtId="9" fontId="14" fillId="0" borderId="0" applyFont="0" applyFill="0" applyBorder="0" applyAlignment="0" applyProtection="0">
      <alignment vertical="center"/>
    </xf>
    <xf numFmtId="9" fontId="49" fillId="0" borderId="0">
      <alignment vertical="center"/>
    </xf>
    <xf numFmtId="9" fontId="14" fillId="0" borderId="0" applyFont="0" applyFill="0" applyBorder="0" applyAlignment="0" applyProtection="0">
      <alignment vertical="center"/>
    </xf>
    <xf numFmtId="9" fontId="49" fillId="0" borderId="0">
      <alignment vertical="center"/>
    </xf>
    <xf numFmtId="9" fontId="14" fillId="0" borderId="0" applyFont="0" applyFill="0" applyBorder="0" applyAlignment="0" applyProtection="0">
      <alignment vertical="center"/>
    </xf>
    <xf numFmtId="9" fontId="49" fillId="0" borderId="0">
      <alignment vertical="center"/>
    </xf>
    <xf numFmtId="9" fontId="14" fillId="0" borderId="0" applyFont="0" applyFill="0" applyBorder="0" applyAlignment="0" applyProtection="0">
      <alignment vertical="center"/>
    </xf>
    <xf numFmtId="9" fontId="49" fillId="0" borderId="0">
      <alignment vertical="center"/>
    </xf>
    <xf numFmtId="9" fontId="14" fillId="0" borderId="0" applyFont="0" applyFill="0" applyBorder="0" applyAlignment="0" applyProtection="0">
      <alignment vertical="center"/>
    </xf>
    <xf numFmtId="9" fontId="49" fillId="0" borderId="0">
      <alignment vertical="center"/>
    </xf>
    <xf numFmtId="9" fontId="14" fillId="0" borderId="0" applyFont="0" applyFill="0" applyBorder="0" applyAlignment="0" applyProtection="0">
      <alignment vertical="center"/>
    </xf>
    <xf numFmtId="9" fontId="49" fillId="0" borderId="0">
      <alignment vertical="center"/>
    </xf>
    <xf numFmtId="9" fontId="14" fillId="0" borderId="0" applyFont="0" applyFill="0" applyBorder="0" applyAlignment="0" applyProtection="0">
      <alignment vertical="center"/>
    </xf>
    <xf numFmtId="9" fontId="49" fillId="0" borderId="0">
      <alignment vertical="center"/>
    </xf>
    <xf numFmtId="9" fontId="14" fillId="0" borderId="0" applyFont="0" applyFill="0" applyBorder="0" applyAlignment="0" applyProtection="0">
      <alignment vertical="center"/>
    </xf>
    <xf numFmtId="9" fontId="49" fillId="0" borderId="0">
      <alignment vertical="center"/>
    </xf>
    <xf numFmtId="9" fontId="14" fillId="0" borderId="0" applyFont="0" applyFill="0" applyBorder="0" applyAlignment="0" applyProtection="0">
      <alignment vertical="center"/>
    </xf>
    <xf numFmtId="9" fontId="49" fillId="0" borderId="0">
      <alignment vertical="center"/>
    </xf>
    <xf numFmtId="9" fontId="14" fillId="0" borderId="0" applyFont="0" applyFill="0" applyBorder="0" applyAlignment="0" applyProtection="0">
      <alignment vertical="center"/>
    </xf>
    <xf numFmtId="9" fontId="49" fillId="0" borderId="0">
      <alignment vertical="center"/>
    </xf>
    <xf numFmtId="9" fontId="14" fillId="0" borderId="0" applyFont="0" applyFill="0" applyBorder="0" applyAlignment="0" applyProtection="0">
      <alignment vertical="center"/>
    </xf>
    <xf numFmtId="9" fontId="49" fillId="0" borderId="0">
      <alignment vertical="center"/>
    </xf>
    <xf numFmtId="9" fontId="14" fillId="0" borderId="0" applyFont="0" applyFill="0" applyBorder="0" applyAlignment="0" applyProtection="0">
      <alignment vertical="center"/>
    </xf>
    <xf numFmtId="9" fontId="49" fillId="0" borderId="0">
      <alignment vertical="center"/>
    </xf>
    <xf numFmtId="9" fontId="14" fillId="0" borderId="0" applyFont="0" applyFill="0" applyBorder="0" applyAlignment="0" applyProtection="0">
      <alignment vertical="center"/>
    </xf>
    <xf numFmtId="9" fontId="49" fillId="0" borderId="0">
      <alignment vertical="center"/>
    </xf>
    <xf numFmtId="9" fontId="14" fillId="0" borderId="0" applyFont="0" applyFill="0" applyBorder="0" applyAlignment="0" applyProtection="0">
      <alignment vertical="center"/>
    </xf>
    <xf numFmtId="9" fontId="49" fillId="0" borderId="0">
      <alignment vertical="center"/>
    </xf>
    <xf numFmtId="9" fontId="14" fillId="0" borderId="0" applyFont="0" applyFill="0" applyBorder="0" applyAlignment="0" applyProtection="0">
      <alignment vertical="center"/>
    </xf>
    <xf numFmtId="9" fontId="49" fillId="0" borderId="0">
      <alignment vertical="center"/>
    </xf>
    <xf numFmtId="9" fontId="14" fillId="0" borderId="0" applyFont="0" applyFill="0" applyBorder="0" applyAlignment="0" applyProtection="0">
      <alignment vertical="center"/>
    </xf>
    <xf numFmtId="9" fontId="49" fillId="0" borderId="0">
      <alignment vertical="center"/>
    </xf>
    <xf numFmtId="9" fontId="14" fillId="0" borderId="0" applyFont="0" applyFill="0" applyBorder="0" applyAlignment="0" applyProtection="0">
      <alignment vertical="center"/>
    </xf>
    <xf numFmtId="9" fontId="49" fillId="0" borderId="0">
      <alignment vertical="center"/>
    </xf>
    <xf numFmtId="9" fontId="14" fillId="0" borderId="0" applyFont="0" applyFill="0" applyBorder="0" applyAlignment="0" applyProtection="0">
      <alignment vertical="center"/>
    </xf>
    <xf numFmtId="9" fontId="49" fillId="0" borderId="0">
      <alignment vertical="center"/>
    </xf>
    <xf numFmtId="9" fontId="14" fillId="0" borderId="0" applyFont="0" applyFill="0" applyBorder="0" applyAlignment="0" applyProtection="0">
      <alignment vertical="center"/>
    </xf>
    <xf numFmtId="9" fontId="49" fillId="0" borderId="0">
      <alignment vertical="center"/>
    </xf>
    <xf numFmtId="9" fontId="14" fillId="0" borderId="0" applyFont="0" applyFill="0" applyBorder="0" applyAlignment="0" applyProtection="0">
      <alignment vertical="center"/>
    </xf>
    <xf numFmtId="9" fontId="49" fillId="0" borderId="0">
      <alignment vertical="center"/>
    </xf>
    <xf numFmtId="9" fontId="14" fillId="0" borderId="0" applyFont="0" applyFill="0" applyBorder="0" applyAlignment="0" applyProtection="0">
      <alignment vertical="center"/>
    </xf>
    <xf numFmtId="9" fontId="49" fillId="0" borderId="0">
      <alignment vertical="center"/>
    </xf>
    <xf numFmtId="9" fontId="14" fillId="0" borderId="0" applyFont="0" applyFill="0" applyBorder="0" applyAlignment="0" applyProtection="0">
      <alignment vertical="center"/>
    </xf>
    <xf numFmtId="9" fontId="49" fillId="0" borderId="0">
      <alignment vertical="center"/>
    </xf>
    <xf numFmtId="9" fontId="14" fillId="0" borderId="0" applyFont="0" applyFill="0" applyBorder="0" applyAlignment="0" applyProtection="0">
      <alignment vertical="center"/>
    </xf>
    <xf numFmtId="9" fontId="49" fillId="0" borderId="0">
      <alignment vertical="center"/>
    </xf>
    <xf numFmtId="9" fontId="14" fillId="0" borderId="0" applyFont="0" applyFill="0" applyBorder="0" applyAlignment="0" applyProtection="0">
      <alignment vertical="center"/>
    </xf>
    <xf numFmtId="9" fontId="49" fillId="0" borderId="0">
      <alignment vertical="center"/>
    </xf>
    <xf numFmtId="9" fontId="14" fillId="0" borderId="0" applyFont="0" applyFill="0" applyBorder="0" applyAlignment="0" applyProtection="0">
      <alignment vertical="center"/>
    </xf>
    <xf numFmtId="9" fontId="49" fillId="0" borderId="0">
      <alignment vertical="center"/>
    </xf>
    <xf numFmtId="9" fontId="14" fillId="0" borderId="0" applyFont="0" applyFill="0" applyBorder="0" applyAlignment="0" applyProtection="0">
      <alignment vertical="center"/>
    </xf>
    <xf numFmtId="9" fontId="49" fillId="0" borderId="0">
      <alignment vertical="center"/>
    </xf>
    <xf numFmtId="9" fontId="41" fillId="0" borderId="0"/>
    <xf numFmtId="9" fontId="49" fillId="0" borderId="0"/>
    <xf numFmtId="9" fontId="14" fillId="0" borderId="0" applyFont="0" applyFill="0" applyBorder="0" applyAlignment="0" applyProtection="0">
      <alignment vertical="center"/>
    </xf>
    <xf numFmtId="9" fontId="49" fillId="0" borderId="0">
      <alignment vertical="center"/>
    </xf>
    <xf numFmtId="9" fontId="14" fillId="0" borderId="0" applyFont="0" applyFill="0" applyBorder="0" applyAlignment="0" applyProtection="0">
      <alignment vertical="center"/>
    </xf>
    <xf numFmtId="9" fontId="49" fillId="0" borderId="0">
      <alignment vertical="center"/>
    </xf>
    <xf numFmtId="9" fontId="14" fillId="0" borderId="0" applyFont="0" applyFill="0" applyBorder="0" applyAlignment="0" applyProtection="0">
      <alignment vertical="center"/>
    </xf>
    <xf numFmtId="9" fontId="49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44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44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44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44" fillId="0" borderId="0">
      <alignment vertical="center"/>
    </xf>
    <xf numFmtId="9" fontId="44" fillId="0" borderId="0">
      <alignment vertical="center"/>
    </xf>
    <xf numFmtId="9" fontId="14" fillId="0" borderId="0" applyFont="0" applyFill="0" applyBorder="0" applyAlignment="0" applyProtection="0"/>
    <xf numFmtId="9" fontId="49" fillId="0" borderId="0"/>
    <xf numFmtId="9" fontId="14" fillId="0" borderId="0" applyFont="0" applyFill="0" applyBorder="0" applyAlignment="0" applyProtection="0">
      <alignment vertical="center"/>
    </xf>
    <xf numFmtId="9" fontId="49" fillId="0" borderId="0">
      <alignment vertical="center"/>
    </xf>
    <xf numFmtId="9" fontId="19" fillId="0" borderId="0" applyFont="0" applyFill="0" applyBorder="0" applyAlignment="0" applyProtection="0"/>
    <xf numFmtId="9" fontId="41" fillId="0" borderId="0"/>
    <xf numFmtId="9" fontId="19" fillId="0" borderId="0" applyFont="0" applyFill="0" applyBorder="0" applyAlignment="0" applyProtection="0"/>
    <xf numFmtId="9" fontId="41" fillId="0" borderId="0"/>
    <xf numFmtId="9" fontId="19" fillId="0" borderId="0" applyFont="0" applyFill="0" applyBorder="0" applyAlignment="0" applyProtection="0"/>
    <xf numFmtId="0" fontId="64" fillId="71" borderId="0" applyNumberFormat="0" applyBorder="0" applyAlignment="0" applyProtection="0">
      <alignment vertical="center"/>
    </xf>
    <xf numFmtId="0" fontId="65" fillId="72" borderId="0">
      <alignment vertical="center"/>
    </xf>
    <xf numFmtId="0" fontId="64" fillId="71" borderId="0" applyNumberFormat="0" applyBorder="0" applyAlignment="0" applyProtection="0">
      <alignment vertical="center"/>
    </xf>
    <xf numFmtId="0" fontId="20" fillId="0" borderId="0"/>
    <xf numFmtId="0" fontId="66" fillId="0" borderId="0" applyNumberFormat="0" applyFill="0" applyBorder="0" applyAlignment="0" applyProtection="0">
      <alignment vertical="center"/>
    </xf>
    <xf numFmtId="0" fontId="67" fillId="0" borderId="0">
      <alignment vertical="center"/>
    </xf>
    <xf numFmtId="0" fontId="66" fillId="0" borderId="0" applyNumberFormat="0" applyFill="0" applyBorder="0" applyAlignment="0" applyProtection="0">
      <alignment vertical="center"/>
    </xf>
    <xf numFmtId="0" fontId="68" fillId="73" borderId="21" applyNumberFormat="0" applyAlignment="0" applyProtection="0">
      <alignment vertical="center"/>
    </xf>
    <xf numFmtId="0" fontId="69" fillId="74" borderId="21">
      <alignment vertical="center"/>
    </xf>
    <xf numFmtId="0" fontId="68" fillId="73" borderId="21" applyNumberFormat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192" fontId="49" fillId="0" borderId="0"/>
    <xf numFmtId="41" fontId="49" fillId="0" borderId="0"/>
    <xf numFmtId="192" fontId="49" fillId="0" borderId="0"/>
    <xf numFmtId="41" fontId="38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49" fillId="0" borderId="0">
      <alignment vertical="center"/>
    </xf>
    <xf numFmtId="41" fontId="49" fillId="0" borderId="0">
      <alignment vertical="center"/>
    </xf>
    <xf numFmtId="176" fontId="19" fillId="0" borderId="0" applyFont="0" applyFill="0" applyBorder="0" applyAlignment="0" applyProtection="0"/>
    <xf numFmtId="176" fontId="41" fillId="0" borderId="0"/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/>
    <xf numFmtId="41" fontId="49" fillId="0" borderId="0"/>
    <xf numFmtId="41" fontId="38" fillId="0" borderId="0" applyFont="0" applyFill="0" applyBorder="0" applyAlignment="0" applyProtection="0">
      <alignment vertical="center"/>
    </xf>
    <xf numFmtId="41" fontId="63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49" fillId="0" borderId="0"/>
    <xf numFmtId="41" fontId="44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49" fillId="0" borderId="0"/>
    <xf numFmtId="41" fontId="1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/>
    <xf numFmtId="41" fontId="49" fillId="0" borderId="0"/>
    <xf numFmtId="41" fontId="49" fillId="0" borderId="0">
      <alignment vertical="center"/>
    </xf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/>
    <xf numFmtId="41" fontId="49" fillId="0" borderId="0"/>
    <xf numFmtId="41" fontId="49" fillId="0" borderId="0">
      <alignment vertical="center"/>
    </xf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/>
    <xf numFmtId="41" fontId="49" fillId="0" borderId="0"/>
    <xf numFmtId="41" fontId="49" fillId="0" borderId="0">
      <alignment vertical="center"/>
    </xf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/>
    <xf numFmtId="41" fontId="49" fillId="0" borderId="0"/>
    <xf numFmtId="41" fontId="49" fillId="0" borderId="0">
      <alignment vertical="center"/>
    </xf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/>
    <xf numFmtId="41" fontId="49" fillId="0" borderId="0"/>
    <xf numFmtId="41" fontId="49" fillId="0" borderId="0">
      <alignment vertical="center"/>
    </xf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/>
    <xf numFmtId="41" fontId="49" fillId="0" borderId="0"/>
    <xf numFmtId="41" fontId="49" fillId="0" borderId="0">
      <alignment vertical="center"/>
    </xf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>
      <alignment vertical="center"/>
    </xf>
    <xf numFmtId="41" fontId="49" fillId="0" borderId="0">
      <alignment vertical="center"/>
    </xf>
    <xf numFmtId="41" fontId="14" fillId="0" borderId="0" applyFont="0" applyFill="0" applyBorder="0" applyAlignment="0" applyProtection="0">
      <alignment vertical="center"/>
    </xf>
    <xf numFmtId="41" fontId="49" fillId="0" borderId="0">
      <alignment vertical="center"/>
    </xf>
    <xf numFmtId="41" fontId="14" fillId="0" borderId="0" applyFont="0" applyFill="0" applyBorder="0" applyAlignment="0" applyProtection="0">
      <alignment vertical="center"/>
    </xf>
    <xf numFmtId="41" fontId="49" fillId="0" borderId="0">
      <alignment vertical="center"/>
    </xf>
    <xf numFmtId="41" fontId="14" fillId="0" borderId="0" applyFont="0" applyFill="0" applyBorder="0" applyAlignment="0" applyProtection="0">
      <alignment vertical="center"/>
    </xf>
    <xf numFmtId="41" fontId="49" fillId="0" borderId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/>
    <xf numFmtId="41" fontId="49" fillId="0" borderId="0"/>
    <xf numFmtId="190" fontId="14" fillId="0" borderId="0" applyFont="0" applyFill="0" applyBorder="0" applyAlignment="0" applyProtection="0"/>
    <xf numFmtId="190" fontId="49" fillId="0" borderId="0"/>
    <xf numFmtId="41" fontId="49" fillId="0" borderId="0">
      <alignment vertical="center"/>
    </xf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>
      <alignment vertical="center"/>
    </xf>
    <xf numFmtId="41" fontId="49" fillId="0" borderId="0">
      <alignment vertical="center"/>
    </xf>
    <xf numFmtId="41" fontId="14" fillId="0" borderId="0" applyFont="0" applyFill="0" applyBorder="0" applyAlignment="0" applyProtection="0">
      <alignment vertical="center"/>
    </xf>
    <xf numFmtId="41" fontId="49" fillId="0" borderId="0">
      <alignment vertical="center"/>
    </xf>
    <xf numFmtId="41" fontId="14" fillId="0" borderId="0" applyFont="0" applyFill="0" applyBorder="0" applyAlignment="0" applyProtection="0">
      <alignment vertical="center"/>
    </xf>
    <xf numFmtId="41" fontId="49" fillId="0" borderId="0">
      <alignment vertical="center"/>
    </xf>
    <xf numFmtId="41" fontId="14" fillId="0" borderId="0" applyFont="0" applyFill="0" applyBorder="0" applyAlignment="0" applyProtection="0">
      <alignment vertical="center"/>
    </xf>
    <xf numFmtId="41" fontId="49" fillId="0" borderId="0">
      <alignment vertical="center"/>
    </xf>
    <xf numFmtId="41" fontId="14" fillId="0" borderId="0" applyFont="0" applyFill="0" applyBorder="0" applyAlignment="0" applyProtection="0">
      <alignment vertical="center"/>
    </xf>
    <xf numFmtId="41" fontId="49" fillId="0" borderId="0">
      <alignment vertical="center"/>
    </xf>
    <xf numFmtId="41" fontId="14" fillId="0" borderId="0" applyFont="0" applyFill="0" applyBorder="0" applyAlignment="0" applyProtection="0">
      <alignment vertical="center"/>
    </xf>
    <xf numFmtId="41" fontId="49" fillId="0" borderId="0">
      <alignment vertical="center"/>
    </xf>
    <xf numFmtId="41" fontId="14" fillId="0" borderId="0" applyFont="0" applyFill="0" applyBorder="0" applyAlignment="0" applyProtection="0">
      <alignment vertical="center"/>
    </xf>
    <xf numFmtId="41" fontId="49" fillId="0" borderId="0">
      <alignment vertical="center"/>
    </xf>
    <xf numFmtId="41" fontId="14" fillId="0" borderId="0" applyFont="0" applyFill="0" applyBorder="0" applyAlignment="0" applyProtection="0">
      <alignment vertical="center"/>
    </xf>
    <xf numFmtId="41" fontId="49" fillId="0" borderId="0">
      <alignment vertical="center"/>
    </xf>
    <xf numFmtId="41" fontId="14" fillId="0" borderId="0" applyFont="0" applyFill="0" applyBorder="0" applyAlignment="0" applyProtection="0">
      <alignment vertical="center"/>
    </xf>
    <xf numFmtId="41" fontId="49" fillId="0" borderId="0">
      <alignment vertical="center"/>
    </xf>
    <xf numFmtId="41" fontId="14" fillId="0" borderId="0" applyFont="0" applyFill="0" applyBorder="0" applyAlignment="0" applyProtection="0">
      <alignment vertical="center"/>
    </xf>
    <xf numFmtId="41" fontId="4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/>
    <xf numFmtId="41" fontId="49" fillId="0" borderId="0"/>
    <xf numFmtId="190" fontId="14" fillId="0" borderId="0" applyFont="0" applyFill="0" applyBorder="0" applyAlignment="0" applyProtection="0"/>
    <xf numFmtId="190" fontId="49" fillId="0" borderId="0"/>
    <xf numFmtId="41" fontId="1" fillId="0" borderId="0" applyFont="0" applyFill="0" applyBorder="0" applyAlignment="0" applyProtection="0">
      <alignment vertical="center"/>
    </xf>
    <xf numFmtId="41" fontId="44" fillId="0" borderId="0">
      <alignment vertical="center"/>
    </xf>
    <xf numFmtId="41" fontId="14" fillId="0" borderId="0" applyFont="0" applyFill="0" applyBorder="0" applyAlignment="0" applyProtection="0">
      <alignment vertical="center"/>
    </xf>
    <xf numFmtId="41" fontId="49" fillId="0" borderId="0">
      <alignment vertical="center"/>
    </xf>
    <xf numFmtId="41" fontId="44" fillId="0" borderId="0">
      <alignment vertical="center"/>
    </xf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>
      <alignment vertical="center"/>
    </xf>
    <xf numFmtId="41" fontId="49" fillId="0" borderId="0">
      <alignment vertical="center"/>
    </xf>
    <xf numFmtId="41" fontId="14" fillId="0" borderId="0" applyFont="0" applyFill="0" applyBorder="0" applyAlignment="0" applyProtection="0">
      <alignment vertical="center"/>
    </xf>
    <xf numFmtId="41" fontId="49" fillId="0" borderId="0">
      <alignment vertical="center"/>
    </xf>
    <xf numFmtId="41" fontId="14" fillId="0" borderId="0" applyFont="0" applyFill="0" applyBorder="0" applyAlignment="0" applyProtection="0">
      <alignment vertical="center"/>
    </xf>
    <xf numFmtId="41" fontId="49" fillId="0" borderId="0">
      <alignment vertical="center"/>
    </xf>
    <xf numFmtId="41" fontId="14" fillId="0" borderId="0" applyFont="0" applyFill="0" applyBorder="0" applyAlignment="0" applyProtection="0">
      <alignment vertical="center"/>
    </xf>
    <xf numFmtId="41" fontId="49" fillId="0" borderId="0">
      <alignment vertical="center"/>
    </xf>
    <xf numFmtId="41" fontId="14" fillId="0" borderId="0" applyFont="0" applyFill="0" applyBorder="0" applyAlignment="0" applyProtection="0">
      <alignment vertical="center"/>
    </xf>
    <xf numFmtId="41" fontId="49" fillId="0" borderId="0">
      <alignment vertical="center"/>
    </xf>
    <xf numFmtId="41" fontId="14" fillId="0" borderId="0" applyFont="0" applyFill="0" applyBorder="0" applyAlignment="0" applyProtection="0">
      <alignment vertical="center"/>
    </xf>
    <xf numFmtId="41" fontId="49" fillId="0" borderId="0">
      <alignment vertical="center"/>
    </xf>
    <xf numFmtId="41" fontId="14" fillId="0" borderId="0" applyFont="0" applyFill="0" applyBorder="0" applyAlignment="0" applyProtection="0">
      <alignment vertical="center"/>
    </xf>
    <xf numFmtId="41" fontId="49" fillId="0" borderId="0">
      <alignment vertical="center"/>
    </xf>
    <xf numFmtId="41" fontId="14" fillId="0" borderId="0" applyFont="0" applyFill="0" applyBorder="0" applyAlignment="0" applyProtection="0">
      <alignment vertical="center"/>
    </xf>
    <xf numFmtId="41" fontId="49" fillId="0" borderId="0">
      <alignment vertical="center"/>
    </xf>
    <xf numFmtId="41" fontId="14" fillId="0" borderId="0" applyFont="0" applyFill="0" applyBorder="0" applyAlignment="0" applyProtection="0">
      <alignment vertical="center"/>
    </xf>
    <xf numFmtId="41" fontId="49" fillId="0" borderId="0">
      <alignment vertical="center"/>
    </xf>
    <xf numFmtId="41" fontId="14" fillId="0" borderId="0" applyFont="0" applyFill="0" applyBorder="0" applyAlignment="0" applyProtection="0">
      <alignment vertical="center"/>
    </xf>
    <xf numFmtId="41" fontId="49" fillId="0" borderId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/>
    <xf numFmtId="41" fontId="49" fillId="0" borderId="0"/>
    <xf numFmtId="190" fontId="14" fillId="0" borderId="0" applyFont="0" applyFill="0" applyBorder="0" applyAlignment="0" applyProtection="0"/>
    <xf numFmtId="190" fontId="49" fillId="0" borderId="0"/>
    <xf numFmtId="41" fontId="49" fillId="0" borderId="0">
      <alignment vertical="center"/>
    </xf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/>
    <xf numFmtId="41" fontId="49" fillId="0" borderId="0"/>
    <xf numFmtId="41" fontId="49" fillId="0" borderId="0">
      <alignment vertical="center"/>
    </xf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/>
    <xf numFmtId="41" fontId="49" fillId="0" borderId="0"/>
    <xf numFmtId="41" fontId="49" fillId="0" borderId="0">
      <alignment vertical="center"/>
    </xf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/>
    <xf numFmtId="41" fontId="49" fillId="0" borderId="0"/>
    <xf numFmtId="41" fontId="49" fillId="0" borderId="0">
      <alignment vertical="center"/>
    </xf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/>
    <xf numFmtId="41" fontId="49" fillId="0" borderId="0"/>
    <xf numFmtId="41" fontId="49" fillId="0" borderId="0">
      <alignment vertical="center"/>
    </xf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/>
    <xf numFmtId="41" fontId="49" fillId="0" borderId="0"/>
    <xf numFmtId="41" fontId="49" fillId="0" borderId="0">
      <alignment vertical="center"/>
    </xf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/>
    <xf numFmtId="41" fontId="49" fillId="0" borderId="0"/>
    <xf numFmtId="190" fontId="14" fillId="0" borderId="0" applyFont="0" applyFill="0" applyBorder="0" applyAlignment="0" applyProtection="0"/>
    <xf numFmtId="190" fontId="49" fillId="0" borderId="0"/>
    <xf numFmtId="41" fontId="1" fillId="0" borderId="0" applyFont="0" applyFill="0" applyBorder="0" applyAlignment="0" applyProtection="0">
      <alignment vertical="center"/>
    </xf>
    <xf numFmtId="41" fontId="44" fillId="0" borderId="0">
      <alignment vertical="center"/>
    </xf>
    <xf numFmtId="187" fontId="14" fillId="0" borderId="0" applyFont="0" applyFill="0" applyBorder="0" applyAlignment="0" applyProtection="0"/>
    <xf numFmtId="187" fontId="49" fillId="0" borderId="0"/>
    <xf numFmtId="176" fontId="41" fillId="0" borderId="0"/>
    <xf numFmtId="176" fontId="19" fillId="0" borderId="0" applyFont="0" applyFill="0" applyBorder="0" applyAlignment="0" applyProtection="0"/>
    <xf numFmtId="192" fontId="44" fillId="0" borderId="0">
      <alignment vertical="center"/>
    </xf>
    <xf numFmtId="41" fontId="49" fillId="0" borderId="0">
      <alignment vertical="center"/>
    </xf>
    <xf numFmtId="192" fontId="44" fillId="0" borderId="0">
      <alignment vertical="center"/>
    </xf>
    <xf numFmtId="41" fontId="14" fillId="0" borderId="0" applyFont="0" applyFill="0" applyBorder="0" applyAlignment="0" applyProtection="0"/>
    <xf numFmtId="41" fontId="49" fillId="0" borderId="0"/>
    <xf numFmtId="192" fontId="1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49" fillId="0" borderId="0"/>
    <xf numFmtId="41" fontId="44" fillId="0" borderId="0">
      <alignment vertical="center"/>
    </xf>
    <xf numFmtId="41" fontId="38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49" fillId="0" borderId="0"/>
    <xf numFmtId="192" fontId="1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49" fillId="0" borderId="0"/>
    <xf numFmtId="41" fontId="38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49" fillId="0" borderId="0"/>
    <xf numFmtId="41" fontId="38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>
      <alignment vertical="center"/>
    </xf>
    <xf numFmtId="41" fontId="49" fillId="0" borderId="0">
      <alignment vertical="center"/>
    </xf>
    <xf numFmtId="41" fontId="14" fillId="0" borderId="0" applyFont="0" applyFill="0" applyBorder="0" applyAlignment="0" applyProtection="0">
      <alignment vertical="center"/>
    </xf>
    <xf numFmtId="41" fontId="49" fillId="0" borderId="0">
      <alignment vertical="center"/>
    </xf>
    <xf numFmtId="41" fontId="14" fillId="0" borderId="0" applyFont="0" applyFill="0" applyBorder="0" applyAlignment="0" applyProtection="0">
      <alignment vertical="center"/>
    </xf>
    <xf numFmtId="41" fontId="49" fillId="0" borderId="0">
      <alignment vertical="center"/>
    </xf>
    <xf numFmtId="41" fontId="14" fillId="0" borderId="0" applyFont="0" applyFill="0" applyBorder="0" applyAlignment="0" applyProtection="0">
      <alignment vertical="center"/>
    </xf>
    <xf numFmtId="41" fontId="49" fillId="0" borderId="0">
      <alignment vertical="center"/>
    </xf>
    <xf numFmtId="41" fontId="14" fillId="0" borderId="0" applyFont="0" applyFill="0" applyBorder="0" applyAlignment="0" applyProtection="0">
      <alignment vertical="center"/>
    </xf>
    <xf numFmtId="41" fontId="49" fillId="0" borderId="0">
      <alignment vertical="center"/>
    </xf>
    <xf numFmtId="41" fontId="14" fillId="0" borderId="0" applyFont="0" applyFill="0" applyBorder="0" applyAlignment="0" applyProtection="0">
      <alignment vertical="center"/>
    </xf>
    <xf numFmtId="41" fontId="49" fillId="0" borderId="0">
      <alignment vertical="center"/>
    </xf>
    <xf numFmtId="41" fontId="14" fillId="0" borderId="0" applyFont="0" applyFill="0" applyBorder="0" applyAlignment="0" applyProtection="0">
      <alignment vertical="center"/>
    </xf>
    <xf numFmtId="41" fontId="49" fillId="0" borderId="0">
      <alignment vertical="center"/>
    </xf>
    <xf numFmtId="41" fontId="14" fillId="0" borderId="0" applyFont="0" applyFill="0" applyBorder="0" applyAlignment="0" applyProtection="0">
      <alignment vertical="center"/>
    </xf>
    <xf numFmtId="41" fontId="49" fillId="0" borderId="0">
      <alignment vertical="center"/>
    </xf>
    <xf numFmtId="41" fontId="14" fillId="0" borderId="0" applyFont="0" applyFill="0" applyBorder="0" applyAlignment="0" applyProtection="0">
      <alignment vertical="center"/>
    </xf>
    <xf numFmtId="41" fontId="49" fillId="0" borderId="0">
      <alignment vertical="center"/>
    </xf>
    <xf numFmtId="41" fontId="14" fillId="0" borderId="0" applyFont="0" applyFill="0" applyBorder="0" applyAlignment="0" applyProtection="0">
      <alignment vertical="center"/>
    </xf>
    <xf numFmtId="41" fontId="4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44" fillId="0" borderId="0">
      <alignment vertical="center"/>
    </xf>
    <xf numFmtId="41" fontId="14" fillId="0" borderId="0" applyFont="0" applyFill="0" applyBorder="0" applyAlignment="0" applyProtection="0">
      <alignment vertical="center"/>
    </xf>
    <xf numFmtId="41" fontId="49" fillId="0" borderId="0">
      <alignment vertical="center"/>
    </xf>
    <xf numFmtId="41" fontId="44" fillId="0" borderId="0">
      <alignment vertical="center"/>
    </xf>
    <xf numFmtId="41" fontId="14" fillId="0" borderId="0" applyFont="0" applyFill="0" applyBorder="0" applyAlignment="0" applyProtection="0">
      <alignment vertical="center"/>
    </xf>
    <xf numFmtId="41" fontId="49" fillId="0" borderId="0">
      <alignment vertical="center"/>
    </xf>
    <xf numFmtId="41" fontId="14" fillId="0" borderId="0" applyFont="0" applyFill="0" applyBorder="0" applyAlignment="0" applyProtection="0">
      <alignment vertical="center"/>
    </xf>
    <xf numFmtId="41" fontId="49" fillId="0" borderId="0">
      <alignment vertical="center"/>
    </xf>
    <xf numFmtId="41" fontId="14" fillId="0" borderId="0" applyFont="0" applyFill="0" applyBorder="0" applyAlignment="0" applyProtection="0">
      <alignment vertical="center"/>
    </xf>
    <xf numFmtId="41" fontId="49" fillId="0" borderId="0">
      <alignment vertical="center"/>
    </xf>
    <xf numFmtId="41" fontId="14" fillId="0" borderId="0" applyFont="0" applyFill="0" applyBorder="0" applyAlignment="0" applyProtection="0">
      <alignment vertical="center"/>
    </xf>
    <xf numFmtId="41" fontId="49" fillId="0" borderId="0">
      <alignment vertical="center"/>
    </xf>
    <xf numFmtId="190" fontId="14" fillId="0" borderId="0" applyFont="0" applyFill="0" applyBorder="0" applyAlignment="0" applyProtection="0"/>
    <xf numFmtId="190" fontId="49" fillId="0" borderId="0"/>
    <xf numFmtId="187" fontId="14" fillId="0" borderId="0" applyFont="0" applyFill="0" applyBorder="0" applyAlignment="0" applyProtection="0"/>
    <xf numFmtId="187" fontId="49" fillId="0" borderId="0"/>
    <xf numFmtId="176" fontId="19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>
      <alignment vertical="center"/>
    </xf>
    <xf numFmtId="41" fontId="49" fillId="0" borderId="0">
      <alignment vertical="center"/>
    </xf>
    <xf numFmtId="41" fontId="49" fillId="0" borderId="0"/>
    <xf numFmtId="41" fontId="14" fillId="0" borderId="0" applyFont="0" applyFill="0" applyBorder="0" applyAlignment="0" applyProtection="0">
      <alignment vertical="center"/>
    </xf>
    <xf numFmtId="41" fontId="49" fillId="0" borderId="0">
      <alignment vertical="center"/>
    </xf>
    <xf numFmtId="41" fontId="14" fillId="0" borderId="0" applyFont="0" applyFill="0" applyBorder="0" applyAlignment="0" applyProtection="0">
      <alignment vertical="center"/>
    </xf>
    <xf numFmtId="41" fontId="49" fillId="0" borderId="0">
      <alignment vertical="center"/>
    </xf>
    <xf numFmtId="41" fontId="14" fillId="0" borderId="0" applyFont="0" applyFill="0" applyBorder="0" applyAlignment="0" applyProtection="0">
      <alignment vertical="center"/>
    </xf>
    <xf numFmtId="41" fontId="49" fillId="0" borderId="0">
      <alignment vertical="center"/>
    </xf>
    <xf numFmtId="41" fontId="14" fillId="0" borderId="0" applyFont="0" applyFill="0" applyBorder="0" applyAlignment="0" applyProtection="0">
      <alignment vertical="center"/>
    </xf>
    <xf numFmtId="41" fontId="49" fillId="0" borderId="0">
      <alignment vertical="center"/>
    </xf>
    <xf numFmtId="41" fontId="14" fillId="0" borderId="0" applyFont="0" applyFill="0" applyBorder="0" applyAlignment="0" applyProtection="0">
      <alignment vertical="center"/>
    </xf>
    <xf numFmtId="41" fontId="49" fillId="0" borderId="0">
      <alignment vertical="center"/>
    </xf>
    <xf numFmtId="41" fontId="14" fillId="0" borderId="0" applyFont="0" applyFill="0" applyBorder="0" applyAlignment="0" applyProtection="0">
      <alignment vertical="center"/>
    </xf>
    <xf numFmtId="41" fontId="49" fillId="0" borderId="0">
      <alignment vertical="center"/>
    </xf>
    <xf numFmtId="41" fontId="14" fillId="0" borderId="0" applyFont="0" applyFill="0" applyBorder="0" applyAlignment="0" applyProtection="0"/>
    <xf numFmtId="41" fontId="49" fillId="0" borderId="0"/>
    <xf numFmtId="41" fontId="38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49" fillId="0" borderId="0"/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49" fillId="0" borderId="0"/>
    <xf numFmtId="41" fontId="38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49" fillId="0" borderId="0"/>
    <xf numFmtId="41" fontId="38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44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44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44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44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44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44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44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44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44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44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44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44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44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44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44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44" fillId="0" borderId="0">
      <alignment vertical="center"/>
    </xf>
    <xf numFmtId="190" fontId="14" fillId="0" borderId="0" applyFont="0" applyFill="0" applyBorder="0" applyAlignment="0" applyProtection="0"/>
    <xf numFmtId="190" fontId="49" fillId="0" borderId="0"/>
    <xf numFmtId="41" fontId="14" fillId="0" borderId="0" applyFont="0" applyFill="0" applyBorder="0" applyAlignment="0" applyProtection="0"/>
    <xf numFmtId="41" fontId="49" fillId="0" borderId="0"/>
    <xf numFmtId="188" fontId="14" fillId="0" borderId="0" applyFont="0" applyFill="0" applyBorder="0" applyAlignment="0" applyProtection="0"/>
    <xf numFmtId="188" fontId="49" fillId="0" borderId="0"/>
    <xf numFmtId="41" fontId="49" fillId="0" borderId="0"/>
    <xf numFmtId="41" fontId="1" fillId="0" borderId="0" applyFont="0" applyFill="0" applyBorder="0" applyAlignment="0" applyProtection="0">
      <alignment vertical="center"/>
    </xf>
    <xf numFmtId="41" fontId="44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44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44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44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44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44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44" fillId="0" borderId="0">
      <alignment vertical="center"/>
    </xf>
    <xf numFmtId="176" fontId="19" fillId="0" borderId="0" applyFont="0" applyFill="0" applyBorder="0" applyAlignment="0" applyProtection="0"/>
    <xf numFmtId="176" fontId="41" fillId="0" borderId="0"/>
    <xf numFmtId="41" fontId="38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49" fillId="0" borderId="0"/>
    <xf numFmtId="41" fontId="38" fillId="0" borderId="0" applyFont="0" applyFill="0" applyBorder="0" applyAlignment="0" applyProtection="0">
      <alignment vertical="center"/>
    </xf>
    <xf numFmtId="189" fontId="19" fillId="0" borderId="0" applyFont="0" applyFill="0" applyBorder="0" applyAlignment="0" applyProtection="0"/>
    <xf numFmtId="189" fontId="41" fillId="0" borderId="0"/>
    <xf numFmtId="41" fontId="14" fillId="0" borderId="0" applyFont="0" applyFill="0" applyBorder="0" applyAlignment="0" applyProtection="0"/>
    <xf numFmtId="41" fontId="49" fillId="0" borderId="0"/>
    <xf numFmtId="41" fontId="38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/>
    <xf numFmtId="41" fontId="49" fillId="0" borderId="0"/>
    <xf numFmtId="41" fontId="1" fillId="0" borderId="0" applyFont="0" applyFill="0" applyBorder="0" applyAlignment="0" applyProtection="0">
      <alignment vertical="center"/>
    </xf>
    <xf numFmtId="190" fontId="14" fillId="0" borderId="0" applyFont="0" applyFill="0" applyBorder="0" applyAlignment="0" applyProtection="0"/>
    <xf numFmtId="190" fontId="49" fillId="0" borderId="0"/>
    <xf numFmtId="190" fontId="14" fillId="0" borderId="0" applyFont="0" applyFill="0" applyBorder="0" applyAlignment="0" applyProtection="0"/>
    <xf numFmtId="190" fontId="49" fillId="0" borderId="0"/>
    <xf numFmtId="190" fontId="14" fillId="0" borderId="0" applyFont="0" applyFill="0" applyBorder="0" applyAlignment="0" applyProtection="0"/>
    <xf numFmtId="190" fontId="49" fillId="0" borderId="0"/>
    <xf numFmtId="190" fontId="14" fillId="0" borderId="0" applyFont="0" applyFill="0" applyBorder="0" applyAlignment="0" applyProtection="0"/>
    <xf numFmtId="190" fontId="49" fillId="0" borderId="0"/>
    <xf numFmtId="190" fontId="14" fillId="0" borderId="0" applyFont="0" applyFill="0" applyBorder="0" applyAlignment="0" applyProtection="0"/>
    <xf numFmtId="190" fontId="49" fillId="0" borderId="0"/>
    <xf numFmtId="190" fontId="14" fillId="0" borderId="0" applyFont="0" applyFill="0" applyBorder="0" applyAlignment="0" applyProtection="0"/>
    <xf numFmtId="190" fontId="49" fillId="0" borderId="0"/>
    <xf numFmtId="190" fontId="14" fillId="0" borderId="0" applyFont="0" applyFill="0" applyBorder="0" applyAlignment="0" applyProtection="0"/>
    <xf numFmtId="190" fontId="49" fillId="0" borderId="0"/>
    <xf numFmtId="190" fontId="14" fillId="0" borderId="0" applyFont="0" applyFill="0" applyBorder="0" applyAlignment="0" applyProtection="0"/>
    <xf numFmtId="190" fontId="49" fillId="0" borderId="0"/>
    <xf numFmtId="190" fontId="14" fillId="0" borderId="0" applyFont="0" applyFill="0" applyBorder="0" applyAlignment="0" applyProtection="0"/>
    <xf numFmtId="190" fontId="49" fillId="0" borderId="0"/>
    <xf numFmtId="190" fontId="14" fillId="0" borderId="0" applyFont="0" applyFill="0" applyBorder="0" applyAlignment="0" applyProtection="0"/>
    <xf numFmtId="190" fontId="49" fillId="0" borderId="0"/>
    <xf numFmtId="190" fontId="14" fillId="0" borderId="0" applyFont="0" applyFill="0" applyBorder="0" applyAlignment="0" applyProtection="0"/>
    <xf numFmtId="190" fontId="49" fillId="0" borderId="0"/>
    <xf numFmtId="190" fontId="14" fillId="0" borderId="0" applyFont="0" applyFill="0" applyBorder="0" applyAlignment="0" applyProtection="0"/>
    <xf numFmtId="190" fontId="49" fillId="0" borderId="0"/>
    <xf numFmtId="190" fontId="14" fillId="0" borderId="0" applyFont="0" applyFill="0" applyBorder="0" applyAlignment="0" applyProtection="0"/>
    <xf numFmtId="190" fontId="49" fillId="0" borderId="0"/>
    <xf numFmtId="190" fontId="14" fillId="0" borderId="0" applyFont="0" applyFill="0" applyBorder="0" applyAlignment="0" applyProtection="0"/>
    <xf numFmtId="190" fontId="49" fillId="0" borderId="0"/>
    <xf numFmtId="190" fontId="14" fillId="0" borderId="0" applyFont="0" applyFill="0" applyBorder="0" applyAlignment="0" applyProtection="0"/>
    <xf numFmtId="190" fontId="49" fillId="0" borderId="0"/>
    <xf numFmtId="41" fontId="1" fillId="0" borderId="0" applyFont="0" applyFill="0" applyBorder="0" applyAlignment="0" applyProtection="0">
      <alignment vertical="center"/>
    </xf>
    <xf numFmtId="41" fontId="44" fillId="0" borderId="0">
      <alignment vertical="center"/>
    </xf>
    <xf numFmtId="187" fontId="14" fillId="0" borderId="0" applyFont="0" applyFill="0" applyBorder="0" applyAlignment="0" applyProtection="0"/>
    <xf numFmtId="187" fontId="49" fillId="0" borderId="0"/>
    <xf numFmtId="41" fontId="44" fillId="0" borderId="0">
      <alignment vertical="center"/>
    </xf>
    <xf numFmtId="190" fontId="14" fillId="0" borderId="0" applyFont="0" applyFill="0" applyBorder="0" applyAlignment="0" applyProtection="0"/>
    <xf numFmtId="190" fontId="49" fillId="0" borderId="0"/>
    <xf numFmtId="190" fontId="14" fillId="0" borderId="0" applyFont="0" applyFill="0" applyBorder="0" applyAlignment="0" applyProtection="0"/>
    <xf numFmtId="190" fontId="49" fillId="0" borderId="0"/>
    <xf numFmtId="190" fontId="14" fillId="0" borderId="0" applyFont="0" applyFill="0" applyBorder="0" applyAlignment="0" applyProtection="0"/>
    <xf numFmtId="190" fontId="49" fillId="0" borderId="0"/>
    <xf numFmtId="190" fontId="14" fillId="0" borderId="0" applyFont="0" applyFill="0" applyBorder="0" applyAlignment="0" applyProtection="0"/>
    <xf numFmtId="190" fontId="49" fillId="0" borderId="0"/>
    <xf numFmtId="190" fontId="14" fillId="0" borderId="0" applyFont="0" applyFill="0" applyBorder="0" applyAlignment="0" applyProtection="0"/>
    <xf numFmtId="190" fontId="49" fillId="0" borderId="0"/>
    <xf numFmtId="190" fontId="14" fillId="0" borderId="0" applyFont="0" applyFill="0" applyBorder="0" applyAlignment="0" applyProtection="0"/>
    <xf numFmtId="190" fontId="49" fillId="0" borderId="0"/>
    <xf numFmtId="190" fontId="14" fillId="0" borderId="0" applyFont="0" applyFill="0" applyBorder="0" applyAlignment="0" applyProtection="0"/>
    <xf numFmtId="190" fontId="49" fillId="0" borderId="0"/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/>
    <xf numFmtId="41" fontId="49" fillId="0" borderId="0"/>
    <xf numFmtId="187" fontId="14" fillId="0" borderId="0" applyFont="0" applyFill="0" applyBorder="0" applyAlignment="0" applyProtection="0"/>
    <xf numFmtId="190" fontId="14" fillId="0" borderId="0" applyFont="0" applyFill="0" applyBorder="0" applyAlignment="0" applyProtection="0"/>
    <xf numFmtId="190" fontId="49" fillId="0" borderId="0"/>
    <xf numFmtId="190" fontId="14" fillId="0" borderId="0" applyFont="0" applyFill="0" applyBorder="0" applyAlignment="0" applyProtection="0"/>
    <xf numFmtId="190" fontId="49" fillId="0" borderId="0"/>
    <xf numFmtId="190" fontId="14" fillId="0" borderId="0" applyFont="0" applyFill="0" applyBorder="0" applyAlignment="0" applyProtection="0"/>
    <xf numFmtId="190" fontId="49" fillId="0" borderId="0"/>
    <xf numFmtId="190" fontId="14" fillId="0" borderId="0" applyFont="0" applyFill="0" applyBorder="0" applyAlignment="0" applyProtection="0"/>
    <xf numFmtId="190" fontId="49" fillId="0" borderId="0"/>
    <xf numFmtId="190" fontId="14" fillId="0" borderId="0" applyFont="0" applyFill="0" applyBorder="0" applyAlignment="0" applyProtection="0"/>
    <xf numFmtId="190" fontId="49" fillId="0" borderId="0"/>
    <xf numFmtId="190" fontId="14" fillId="0" borderId="0" applyFont="0" applyFill="0" applyBorder="0" applyAlignment="0" applyProtection="0"/>
    <xf numFmtId="190" fontId="49" fillId="0" borderId="0"/>
    <xf numFmtId="190" fontId="14" fillId="0" borderId="0" applyFont="0" applyFill="0" applyBorder="0" applyAlignment="0" applyProtection="0"/>
    <xf numFmtId="190" fontId="49" fillId="0" borderId="0"/>
    <xf numFmtId="190" fontId="14" fillId="0" borderId="0" applyFont="0" applyFill="0" applyBorder="0" applyAlignment="0" applyProtection="0"/>
    <xf numFmtId="190" fontId="49" fillId="0" borderId="0"/>
    <xf numFmtId="190" fontId="14" fillId="0" borderId="0" applyFont="0" applyFill="0" applyBorder="0" applyAlignment="0" applyProtection="0"/>
    <xf numFmtId="190" fontId="49" fillId="0" borderId="0"/>
    <xf numFmtId="190" fontId="14" fillId="0" borderId="0" applyFont="0" applyFill="0" applyBorder="0" applyAlignment="0" applyProtection="0"/>
    <xf numFmtId="190" fontId="49" fillId="0" borderId="0"/>
    <xf numFmtId="190" fontId="14" fillId="0" borderId="0" applyFont="0" applyFill="0" applyBorder="0" applyAlignment="0" applyProtection="0"/>
    <xf numFmtId="190" fontId="49" fillId="0" borderId="0"/>
    <xf numFmtId="190" fontId="14" fillId="0" borderId="0" applyFont="0" applyFill="0" applyBorder="0" applyAlignment="0" applyProtection="0"/>
    <xf numFmtId="190" fontId="49" fillId="0" borderId="0"/>
    <xf numFmtId="190" fontId="14" fillId="0" borderId="0" applyFont="0" applyFill="0" applyBorder="0" applyAlignment="0" applyProtection="0"/>
    <xf numFmtId="190" fontId="49" fillId="0" borderId="0"/>
    <xf numFmtId="190" fontId="14" fillId="0" borderId="0" applyFont="0" applyFill="0" applyBorder="0" applyAlignment="0" applyProtection="0"/>
    <xf numFmtId="190" fontId="49" fillId="0" borderId="0"/>
    <xf numFmtId="190" fontId="14" fillId="0" borderId="0" applyFont="0" applyFill="0" applyBorder="0" applyAlignment="0" applyProtection="0"/>
    <xf numFmtId="190" fontId="49" fillId="0" borderId="0"/>
    <xf numFmtId="187" fontId="49" fillId="0" borderId="0"/>
    <xf numFmtId="190" fontId="14" fillId="0" borderId="0" applyFont="0" applyFill="0" applyBorder="0" applyAlignment="0" applyProtection="0"/>
    <xf numFmtId="190" fontId="49" fillId="0" borderId="0"/>
    <xf numFmtId="190" fontId="14" fillId="0" borderId="0" applyFont="0" applyFill="0" applyBorder="0" applyAlignment="0" applyProtection="0"/>
    <xf numFmtId="190" fontId="49" fillId="0" borderId="0"/>
    <xf numFmtId="190" fontId="14" fillId="0" borderId="0" applyFont="0" applyFill="0" applyBorder="0" applyAlignment="0" applyProtection="0"/>
    <xf numFmtId="190" fontId="49" fillId="0" borderId="0"/>
    <xf numFmtId="190" fontId="14" fillId="0" borderId="0" applyFont="0" applyFill="0" applyBorder="0" applyAlignment="0" applyProtection="0"/>
    <xf numFmtId="190" fontId="49" fillId="0" borderId="0"/>
    <xf numFmtId="190" fontId="14" fillId="0" borderId="0" applyFont="0" applyFill="0" applyBorder="0" applyAlignment="0" applyProtection="0"/>
    <xf numFmtId="190" fontId="49" fillId="0" borderId="0"/>
    <xf numFmtId="190" fontId="14" fillId="0" borderId="0" applyFont="0" applyFill="0" applyBorder="0" applyAlignment="0" applyProtection="0"/>
    <xf numFmtId="190" fontId="49" fillId="0" borderId="0"/>
    <xf numFmtId="190" fontId="14" fillId="0" borderId="0" applyFont="0" applyFill="0" applyBorder="0" applyAlignment="0" applyProtection="0"/>
    <xf numFmtId="190" fontId="49" fillId="0" borderId="0"/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/>
    <xf numFmtId="41" fontId="49" fillId="0" borderId="0"/>
    <xf numFmtId="41" fontId="1" fillId="0" borderId="0" applyFont="0" applyFill="0" applyBorder="0" applyAlignment="0" applyProtection="0">
      <alignment vertical="center"/>
    </xf>
    <xf numFmtId="187" fontId="14" fillId="0" borderId="0" applyFont="0" applyFill="0" applyBorder="0" applyAlignment="0" applyProtection="0"/>
    <xf numFmtId="190" fontId="14" fillId="0" borderId="0" applyFont="0" applyFill="0" applyBorder="0" applyAlignment="0" applyProtection="0"/>
    <xf numFmtId="190" fontId="49" fillId="0" borderId="0"/>
    <xf numFmtId="190" fontId="14" fillId="0" borderId="0" applyFont="0" applyFill="0" applyBorder="0" applyAlignment="0" applyProtection="0"/>
    <xf numFmtId="190" fontId="49" fillId="0" borderId="0"/>
    <xf numFmtId="190" fontId="14" fillId="0" borderId="0" applyFont="0" applyFill="0" applyBorder="0" applyAlignment="0" applyProtection="0"/>
    <xf numFmtId="190" fontId="49" fillId="0" borderId="0"/>
    <xf numFmtId="190" fontId="14" fillId="0" borderId="0" applyFont="0" applyFill="0" applyBorder="0" applyAlignment="0" applyProtection="0"/>
    <xf numFmtId="190" fontId="49" fillId="0" borderId="0"/>
    <xf numFmtId="190" fontId="14" fillId="0" borderId="0" applyFont="0" applyFill="0" applyBorder="0" applyAlignment="0" applyProtection="0"/>
    <xf numFmtId="190" fontId="49" fillId="0" borderId="0"/>
    <xf numFmtId="190" fontId="14" fillId="0" borderId="0" applyFont="0" applyFill="0" applyBorder="0" applyAlignment="0" applyProtection="0"/>
    <xf numFmtId="190" fontId="49" fillId="0" borderId="0"/>
    <xf numFmtId="190" fontId="14" fillId="0" borderId="0" applyFont="0" applyFill="0" applyBorder="0" applyAlignment="0" applyProtection="0"/>
    <xf numFmtId="190" fontId="49" fillId="0" borderId="0"/>
    <xf numFmtId="190" fontId="14" fillId="0" borderId="0" applyFont="0" applyFill="0" applyBorder="0" applyAlignment="0" applyProtection="0"/>
    <xf numFmtId="190" fontId="49" fillId="0" borderId="0"/>
    <xf numFmtId="190" fontId="14" fillId="0" borderId="0" applyFont="0" applyFill="0" applyBorder="0" applyAlignment="0" applyProtection="0"/>
    <xf numFmtId="190" fontId="49" fillId="0" borderId="0"/>
    <xf numFmtId="190" fontId="14" fillId="0" borderId="0" applyFont="0" applyFill="0" applyBorder="0" applyAlignment="0" applyProtection="0"/>
    <xf numFmtId="190" fontId="49" fillId="0" borderId="0"/>
    <xf numFmtId="190" fontId="14" fillId="0" borderId="0" applyFont="0" applyFill="0" applyBorder="0" applyAlignment="0" applyProtection="0"/>
    <xf numFmtId="190" fontId="49" fillId="0" borderId="0"/>
    <xf numFmtId="190" fontId="14" fillId="0" borderId="0" applyFont="0" applyFill="0" applyBorder="0" applyAlignment="0" applyProtection="0"/>
    <xf numFmtId="190" fontId="49" fillId="0" borderId="0"/>
    <xf numFmtId="190" fontId="14" fillId="0" borderId="0" applyFont="0" applyFill="0" applyBorder="0" applyAlignment="0" applyProtection="0"/>
    <xf numFmtId="190" fontId="49" fillId="0" borderId="0"/>
    <xf numFmtId="190" fontId="14" fillId="0" borderId="0" applyFont="0" applyFill="0" applyBorder="0" applyAlignment="0" applyProtection="0"/>
    <xf numFmtId="190" fontId="49" fillId="0" borderId="0"/>
    <xf numFmtId="190" fontId="14" fillId="0" borderId="0" applyFont="0" applyFill="0" applyBorder="0" applyAlignment="0" applyProtection="0"/>
    <xf numFmtId="190" fontId="49" fillId="0" borderId="0"/>
    <xf numFmtId="191" fontId="14" fillId="0" borderId="0" applyFont="0" applyFill="0" applyBorder="0" applyAlignment="0" applyProtection="0"/>
    <xf numFmtId="191" fontId="49" fillId="0" borderId="0"/>
    <xf numFmtId="191" fontId="14" fillId="0" borderId="0" applyFont="0" applyFill="0" applyBorder="0" applyAlignment="0" applyProtection="0"/>
    <xf numFmtId="191" fontId="49" fillId="0" borderId="0"/>
    <xf numFmtId="191" fontId="14" fillId="0" borderId="0" applyFont="0" applyFill="0" applyBorder="0" applyAlignment="0" applyProtection="0"/>
    <xf numFmtId="191" fontId="49" fillId="0" borderId="0"/>
    <xf numFmtId="191" fontId="14" fillId="0" borderId="0" applyFont="0" applyFill="0" applyBorder="0" applyAlignment="0" applyProtection="0"/>
    <xf numFmtId="191" fontId="49" fillId="0" borderId="0"/>
    <xf numFmtId="191" fontId="14" fillId="0" borderId="0" applyFont="0" applyFill="0" applyBorder="0" applyAlignment="0" applyProtection="0"/>
    <xf numFmtId="191" fontId="49" fillId="0" borderId="0"/>
    <xf numFmtId="191" fontId="14" fillId="0" borderId="0" applyFont="0" applyFill="0" applyBorder="0" applyAlignment="0" applyProtection="0"/>
    <xf numFmtId="191" fontId="49" fillId="0" borderId="0"/>
    <xf numFmtId="190" fontId="14" fillId="0" borderId="0" applyFont="0" applyFill="0" applyBorder="0" applyAlignment="0" applyProtection="0"/>
    <xf numFmtId="190" fontId="49" fillId="0" borderId="0"/>
    <xf numFmtId="191" fontId="14" fillId="0" borderId="0" applyFont="0" applyFill="0" applyBorder="0" applyAlignment="0" applyProtection="0"/>
    <xf numFmtId="191" fontId="49" fillId="0" borderId="0"/>
    <xf numFmtId="191" fontId="14" fillId="0" borderId="0" applyFont="0" applyFill="0" applyBorder="0" applyAlignment="0" applyProtection="0"/>
    <xf numFmtId="191" fontId="49" fillId="0" borderId="0"/>
    <xf numFmtId="191" fontId="14" fillId="0" borderId="0" applyFont="0" applyFill="0" applyBorder="0" applyAlignment="0" applyProtection="0"/>
    <xf numFmtId="191" fontId="49" fillId="0" borderId="0"/>
    <xf numFmtId="191" fontId="14" fillId="0" borderId="0" applyFont="0" applyFill="0" applyBorder="0" applyAlignment="0" applyProtection="0"/>
    <xf numFmtId="191" fontId="49" fillId="0" borderId="0"/>
    <xf numFmtId="191" fontId="14" fillId="0" borderId="0" applyFont="0" applyFill="0" applyBorder="0" applyAlignment="0" applyProtection="0"/>
    <xf numFmtId="191" fontId="49" fillId="0" borderId="0"/>
    <xf numFmtId="191" fontId="14" fillId="0" borderId="0" applyFont="0" applyFill="0" applyBorder="0" applyAlignment="0" applyProtection="0"/>
    <xf numFmtId="191" fontId="49" fillId="0" borderId="0"/>
    <xf numFmtId="191" fontId="14" fillId="0" borderId="0" applyFont="0" applyFill="0" applyBorder="0" applyAlignment="0" applyProtection="0"/>
    <xf numFmtId="191" fontId="49" fillId="0" borderId="0"/>
    <xf numFmtId="191" fontId="14" fillId="0" borderId="0" applyFont="0" applyFill="0" applyBorder="0" applyAlignment="0" applyProtection="0"/>
    <xf numFmtId="191" fontId="49" fillId="0" borderId="0"/>
    <xf numFmtId="191" fontId="14" fillId="0" borderId="0" applyFont="0" applyFill="0" applyBorder="0" applyAlignment="0" applyProtection="0"/>
    <xf numFmtId="191" fontId="49" fillId="0" borderId="0"/>
    <xf numFmtId="191" fontId="14" fillId="0" borderId="0" applyFont="0" applyFill="0" applyBorder="0" applyAlignment="0" applyProtection="0"/>
    <xf numFmtId="191" fontId="49" fillId="0" borderId="0"/>
    <xf numFmtId="190" fontId="14" fillId="0" borderId="0" applyFont="0" applyFill="0" applyBorder="0" applyAlignment="0" applyProtection="0"/>
    <xf numFmtId="190" fontId="49" fillId="0" borderId="0"/>
    <xf numFmtId="191" fontId="14" fillId="0" borderId="0" applyFont="0" applyFill="0" applyBorder="0" applyAlignment="0" applyProtection="0"/>
    <xf numFmtId="191" fontId="49" fillId="0" borderId="0"/>
    <xf numFmtId="191" fontId="14" fillId="0" borderId="0" applyFont="0" applyFill="0" applyBorder="0" applyAlignment="0" applyProtection="0"/>
    <xf numFmtId="191" fontId="49" fillId="0" borderId="0"/>
    <xf numFmtId="191" fontId="14" fillId="0" borderId="0" applyFont="0" applyFill="0" applyBorder="0" applyAlignment="0" applyProtection="0"/>
    <xf numFmtId="191" fontId="49" fillId="0" borderId="0"/>
    <xf numFmtId="191" fontId="14" fillId="0" borderId="0" applyFont="0" applyFill="0" applyBorder="0" applyAlignment="0" applyProtection="0"/>
    <xf numFmtId="191" fontId="49" fillId="0" borderId="0"/>
    <xf numFmtId="191" fontId="14" fillId="0" borderId="0" applyFont="0" applyFill="0" applyBorder="0" applyAlignment="0" applyProtection="0"/>
    <xf numFmtId="191" fontId="49" fillId="0" borderId="0"/>
    <xf numFmtId="191" fontId="14" fillId="0" borderId="0" applyFont="0" applyFill="0" applyBorder="0" applyAlignment="0" applyProtection="0"/>
    <xf numFmtId="191" fontId="49" fillId="0" borderId="0"/>
    <xf numFmtId="191" fontId="14" fillId="0" borderId="0" applyFont="0" applyFill="0" applyBorder="0" applyAlignment="0" applyProtection="0"/>
    <xf numFmtId="191" fontId="49" fillId="0" borderId="0"/>
    <xf numFmtId="191" fontId="14" fillId="0" borderId="0" applyFont="0" applyFill="0" applyBorder="0" applyAlignment="0" applyProtection="0"/>
    <xf numFmtId="191" fontId="49" fillId="0" borderId="0"/>
    <xf numFmtId="191" fontId="14" fillId="0" borderId="0" applyFont="0" applyFill="0" applyBorder="0" applyAlignment="0" applyProtection="0"/>
    <xf numFmtId="191" fontId="49" fillId="0" borderId="0"/>
    <xf numFmtId="191" fontId="14" fillId="0" borderId="0" applyFont="0" applyFill="0" applyBorder="0" applyAlignment="0" applyProtection="0"/>
    <xf numFmtId="191" fontId="49" fillId="0" borderId="0"/>
    <xf numFmtId="190" fontId="14" fillId="0" borderId="0" applyFont="0" applyFill="0" applyBorder="0" applyAlignment="0" applyProtection="0"/>
    <xf numFmtId="190" fontId="49" fillId="0" borderId="0"/>
    <xf numFmtId="191" fontId="14" fillId="0" borderId="0" applyFont="0" applyFill="0" applyBorder="0" applyAlignment="0" applyProtection="0"/>
    <xf numFmtId="191" fontId="49" fillId="0" borderId="0"/>
    <xf numFmtId="191" fontId="14" fillId="0" borderId="0" applyFont="0" applyFill="0" applyBorder="0" applyAlignment="0" applyProtection="0"/>
    <xf numFmtId="191" fontId="49" fillId="0" borderId="0"/>
    <xf numFmtId="191" fontId="14" fillId="0" borderId="0" applyFont="0" applyFill="0" applyBorder="0" applyAlignment="0" applyProtection="0"/>
    <xf numFmtId="191" fontId="49" fillId="0" borderId="0"/>
    <xf numFmtId="191" fontId="14" fillId="0" borderId="0" applyFont="0" applyFill="0" applyBorder="0" applyAlignment="0" applyProtection="0"/>
    <xf numFmtId="191" fontId="49" fillId="0" borderId="0"/>
    <xf numFmtId="191" fontId="14" fillId="0" borderId="0" applyFont="0" applyFill="0" applyBorder="0" applyAlignment="0" applyProtection="0"/>
    <xf numFmtId="191" fontId="49" fillId="0" borderId="0"/>
    <xf numFmtId="191" fontId="14" fillId="0" borderId="0" applyFont="0" applyFill="0" applyBorder="0" applyAlignment="0" applyProtection="0"/>
    <xf numFmtId="191" fontId="49" fillId="0" borderId="0"/>
    <xf numFmtId="191" fontId="14" fillId="0" borderId="0" applyFont="0" applyFill="0" applyBorder="0" applyAlignment="0" applyProtection="0"/>
    <xf numFmtId="191" fontId="49" fillId="0" borderId="0"/>
    <xf numFmtId="191" fontId="14" fillId="0" borderId="0" applyFont="0" applyFill="0" applyBorder="0" applyAlignment="0" applyProtection="0"/>
    <xf numFmtId="191" fontId="49" fillId="0" borderId="0"/>
    <xf numFmtId="191" fontId="14" fillId="0" borderId="0" applyFont="0" applyFill="0" applyBorder="0" applyAlignment="0" applyProtection="0"/>
    <xf numFmtId="191" fontId="49" fillId="0" borderId="0"/>
    <xf numFmtId="191" fontId="14" fillId="0" borderId="0" applyFont="0" applyFill="0" applyBorder="0" applyAlignment="0" applyProtection="0"/>
    <xf numFmtId="191" fontId="49" fillId="0" borderId="0"/>
    <xf numFmtId="190" fontId="14" fillId="0" borderId="0" applyFont="0" applyFill="0" applyBorder="0" applyAlignment="0" applyProtection="0"/>
    <xf numFmtId="190" fontId="49" fillId="0" borderId="0"/>
    <xf numFmtId="191" fontId="14" fillId="0" borderId="0" applyFont="0" applyFill="0" applyBorder="0" applyAlignment="0" applyProtection="0"/>
    <xf numFmtId="191" fontId="49" fillId="0" borderId="0"/>
    <xf numFmtId="191" fontId="14" fillId="0" borderId="0" applyFont="0" applyFill="0" applyBorder="0" applyAlignment="0" applyProtection="0"/>
    <xf numFmtId="191" fontId="49" fillId="0" borderId="0"/>
    <xf numFmtId="191" fontId="14" fillId="0" borderId="0" applyFont="0" applyFill="0" applyBorder="0" applyAlignment="0" applyProtection="0"/>
    <xf numFmtId="191" fontId="49" fillId="0" borderId="0"/>
    <xf numFmtId="191" fontId="14" fillId="0" borderId="0" applyFont="0" applyFill="0" applyBorder="0" applyAlignment="0" applyProtection="0"/>
    <xf numFmtId="191" fontId="49" fillId="0" borderId="0"/>
    <xf numFmtId="191" fontId="14" fillId="0" borderId="0" applyFont="0" applyFill="0" applyBorder="0" applyAlignment="0" applyProtection="0"/>
    <xf numFmtId="191" fontId="49" fillId="0" borderId="0"/>
    <xf numFmtId="191" fontId="14" fillId="0" borderId="0" applyFont="0" applyFill="0" applyBorder="0" applyAlignment="0" applyProtection="0"/>
    <xf numFmtId="191" fontId="49" fillId="0" borderId="0"/>
    <xf numFmtId="191" fontId="14" fillId="0" borderId="0" applyFont="0" applyFill="0" applyBorder="0" applyAlignment="0" applyProtection="0"/>
    <xf numFmtId="191" fontId="49" fillId="0" borderId="0"/>
    <xf numFmtId="191" fontId="14" fillId="0" borderId="0" applyFont="0" applyFill="0" applyBorder="0" applyAlignment="0" applyProtection="0"/>
    <xf numFmtId="191" fontId="49" fillId="0" borderId="0"/>
    <xf numFmtId="191" fontId="14" fillId="0" borderId="0" applyFont="0" applyFill="0" applyBorder="0" applyAlignment="0" applyProtection="0"/>
    <xf numFmtId="191" fontId="49" fillId="0" borderId="0"/>
    <xf numFmtId="191" fontId="14" fillId="0" borderId="0" applyFont="0" applyFill="0" applyBorder="0" applyAlignment="0" applyProtection="0"/>
    <xf numFmtId="191" fontId="49" fillId="0" borderId="0"/>
    <xf numFmtId="190" fontId="14" fillId="0" borderId="0" applyFont="0" applyFill="0" applyBorder="0" applyAlignment="0" applyProtection="0"/>
    <xf numFmtId="190" fontId="49" fillId="0" borderId="0"/>
    <xf numFmtId="191" fontId="14" fillId="0" borderId="0" applyFont="0" applyFill="0" applyBorder="0" applyAlignment="0" applyProtection="0"/>
    <xf numFmtId="191" fontId="49" fillId="0" borderId="0"/>
    <xf numFmtId="191" fontId="14" fillId="0" borderId="0" applyFont="0" applyFill="0" applyBorder="0" applyAlignment="0" applyProtection="0"/>
    <xf numFmtId="191" fontId="49" fillId="0" borderId="0"/>
    <xf numFmtId="191" fontId="14" fillId="0" borderId="0" applyFont="0" applyFill="0" applyBorder="0" applyAlignment="0" applyProtection="0"/>
    <xf numFmtId="191" fontId="49" fillId="0" borderId="0"/>
    <xf numFmtId="191" fontId="14" fillId="0" borderId="0" applyFont="0" applyFill="0" applyBorder="0" applyAlignment="0" applyProtection="0"/>
    <xf numFmtId="191" fontId="49" fillId="0" borderId="0"/>
    <xf numFmtId="191" fontId="14" fillId="0" borderId="0" applyFont="0" applyFill="0" applyBorder="0" applyAlignment="0" applyProtection="0"/>
    <xf numFmtId="191" fontId="49" fillId="0" borderId="0"/>
    <xf numFmtId="187" fontId="49" fillId="0" borderId="0"/>
    <xf numFmtId="190" fontId="14" fillId="0" borderId="0" applyFont="0" applyFill="0" applyBorder="0" applyAlignment="0" applyProtection="0"/>
    <xf numFmtId="190" fontId="49" fillId="0" borderId="0"/>
    <xf numFmtId="190" fontId="14" fillId="0" borderId="0" applyFont="0" applyFill="0" applyBorder="0" applyAlignment="0" applyProtection="0"/>
    <xf numFmtId="190" fontId="49" fillId="0" borderId="0"/>
    <xf numFmtId="188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/>
    <xf numFmtId="41" fontId="49" fillId="0" borderId="0"/>
    <xf numFmtId="188" fontId="49" fillId="0" borderId="0"/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/>
    <xf numFmtId="41" fontId="49" fillId="0" borderId="0"/>
    <xf numFmtId="41" fontId="14" fillId="0" borderId="0" applyFont="0" applyFill="0" applyBorder="0" applyAlignment="0" applyProtection="0"/>
    <xf numFmtId="41" fontId="49" fillId="0" borderId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44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44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44" fillId="0" borderId="0">
      <alignment vertical="center"/>
    </xf>
    <xf numFmtId="41" fontId="44" fillId="0" borderId="0">
      <alignment vertical="center"/>
    </xf>
    <xf numFmtId="182" fontId="19" fillId="0" borderId="0" applyFont="0" applyFill="0" applyBorder="0" applyAlignment="0" applyProtection="0"/>
    <xf numFmtId="182" fontId="41" fillId="0" borderId="0"/>
    <xf numFmtId="0" fontId="15" fillId="0" borderId="0"/>
    <xf numFmtId="0" fontId="15" fillId="0" borderId="0"/>
    <xf numFmtId="0" fontId="43" fillId="0" borderId="0"/>
    <xf numFmtId="0" fontId="16" fillId="0" borderId="0" applyFont="0" applyFill="0" applyBorder="0" applyAlignment="0" applyProtection="0"/>
    <xf numFmtId="0" fontId="42" fillId="0" borderId="0"/>
    <xf numFmtId="0" fontId="43" fillId="0" borderId="0"/>
    <xf numFmtId="0" fontId="70" fillId="0" borderId="22" applyNumberFormat="0" applyFill="0" applyAlignment="0" applyProtection="0">
      <alignment vertical="center"/>
    </xf>
    <xf numFmtId="0" fontId="71" fillId="0" borderId="22">
      <alignment vertical="center"/>
    </xf>
    <xf numFmtId="0" fontId="70" fillId="0" borderId="22" applyNumberFormat="0" applyFill="0" applyAlignment="0" applyProtection="0">
      <alignment vertical="center"/>
    </xf>
    <xf numFmtId="0" fontId="72" fillId="0" borderId="23" applyNumberFormat="0" applyFill="0" applyAlignment="0" applyProtection="0">
      <alignment vertical="center"/>
    </xf>
    <xf numFmtId="0" fontId="73" fillId="0" borderId="24">
      <alignment vertical="center"/>
    </xf>
    <xf numFmtId="0" fontId="72" fillId="0" borderId="23" applyNumberFormat="0" applyFill="0" applyAlignment="0" applyProtection="0">
      <alignment vertical="center"/>
    </xf>
    <xf numFmtId="0" fontId="74" fillId="75" borderId="19" applyNumberFormat="0" applyAlignment="0" applyProtection="0">
      <alignment vertical="center"/>
    </xf>
    <xf numFmtId="0" fontId="75" fillId="76" borderId="19">
      <alignment vertical="center"/>
    </xf>
    <xf numFmtId="0" fontId="74" fillId="75" borderId="19" applyNumberFormat="0" applyAlignment="0" applyProtection="0">
      <alignment vertical="center"/>
    </xf>
    <xf numFmtId="0" fontId="77" fillId="0" borderId="25" applyNumberFormat="0" applyFill="0" applyAlignment="0" applyProtection="0">
      <alignment vertical="center"/>
    </xf>
    <xf numFmtId="0" fontId="78" fillId="0" borderId="26">
      <alignment vertical="center"/>
    </xf>
    <xf numFmtId="0" fontId="77" fillId="0" borderId="25" applyNumberFormat="0" applyFill="0" applyAlignment="0" applyProtection="0">
      <alignment vertical="center"/>
    </xf>
    <xf numFmtId="0" fontId="79" fillId="0" borderId="27" applyNumberFormat="0" applyFill="0" applyAlignment="0" applyProtection="0">
      <alignment vertical="center"/>
    </xf>
    <xf numFmtId="0" fontId="80" fillId="0" borderId="28">
      <alignment vertical="center"/>
    </xf>
    <xf numFmtId="0" fontId="79" fillId="0" borderId="27" applyNumberFormat="0" applyFill="0" applyAlignment="0" applyProtection="0">
      <alignment vertical="center"/>
    </xf>
    <xf numFmtId="0" fontId="81" fillId="0" borderId="29" applyNumberFormat="0" applyFill="0" applyAlignment="0" applyProtection="0">
      <alignment vertical="center"/>
    </xf>
    <xf numFmtId="0" fontId="82" fillId="0" borderId="30">
      <alignment vertical="center"/>
    </xf>
    <xf numFmtId="0" fontId="81" fillId="0" borderId="29" applyNumberFormat="0" applyFill="0" applyAlignment="0" applyProtection="0">
      <alignment vertical="center"/>
    </xf>
    <xf numFmtId="0" fontId="81" fillId="0" borderId="0" applyNumberFormat="0" applyFill="0" applyBorder="0" applyAlignment="0" applyProtection="0">
      <alignment vertical="center"/>
    </xf>
    <xf numFmtId="0" fontId="82" fillId="0" borderId="0">
      <alignment vertical="center"/>
    </xf>
    <xf numFmtId="0" fontId="81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83" fillId="0" borderId="0">
      <alignment vertical="center"/>
    </xf>
    <xf numFmtId="0" fontId="76" fillId="0" borderId="0" applyNumberFormat="0" applyFill="0" applyBorder="0" applyAlignment="0" applyProtection="0">
      <alignment vertical="center"/>
    </xf>
    <xf numFmtId="0" fontId="84" fillId="77" borderId="0" applyNumberFormat="0" applyBorder="0" applyAlignment="0" applyProtection="0">
      <alignment vertical="center"/>
    </xf>
    <xf numFmtId="0" fontId="85" fillId="78" borderId="0">
      <alignment vertical="center"/>
    </xf>
    <xf numFmtId="0" fontId="84" fillId="77" borderId="0" applyNumberFormat="0" applyBorder="0" applyAlignment="0" applyProtection="0">
      <alignment vertical="center"/>
    </xf>
    <xf numFmtId="0" fontId="86" fillId="66" borderId="31" applyNumberFormat="0" applyAlignment="0" applyProtection="0">
      <alignment vertical="center"/>
    </xf>
    <xf numFmtId="0" fontId="87" fillId="67" borderId="31">
      <alignment vertical="center"/>
    </xf>
    <xf numFmtId="0" fontId="86" fillId="66" borderId="31" applyNumberFormat="0" applyAlignment="0" applyProtection="0">
      <alignment vertical="center"/>
    </xf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49" fillId="0" borderId="0"/>
    <xf numFmtId="42" fontId="14" fillId="0" borderId="0" applyFont="0" applyFill="0" applyBorder="0" applyAlignment="0" applyProtection="0">
      <alignment vertical="center"/>
    </xf>
    <xf numFmtId="42" fontId="49" fillId="0" borderId="0">
      <alignment vertical="center"/>
    </xf>
    <xf numFmtId="0" fontId="40" fillId="0" borderId="0">
      <alignment vertical="center"/>
    </xf>
    <xf numFmtId="0" fontId="44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88" fillId="0" borderId="0">
      <alignment vertical="center"/>
    </xf>
    <xf numFmtId="0" fontId="63" fillId="0" borderId="0">
      <alignment vertical="center"/>
    </xf>
    <xf numFmtId="0" fontId="40" fillId="0" borderId="0">
      <alignment vertical="center"/>
    </xf>
    <xf numFmtId="0" fontId="44" fillId="0" borderId="0">
      <alignment vertical="center"/>
    </xf>
    <xf numFmtId="0" fontId="40" fillId="0" borderId="0">
      <alignment vertical="center"/>
    </xf>
    <xf numFmtId="0" fontId="44" fillId="0" borderId="0">
      <alignment vertical="center"/>
    </xf>
    <xf numFmtId="0" fontId="19" fillId="0" borderId="0"/>
    <xf numFmtId="0" fontId="29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>
      <alignment vertical="center"/>
    </xf>
    <xf numFmtId="0" fontId="40" fillId="0" borderId="0">
      <alignment vertical="center"/>
    </xf>
    <xf numFmtId="0" fontId="44" fillId="0" borderId="0">
      <alignment vertical="center"/>
    </xf>
    <xf numFmtId="0" fontId="40" fillId="0" borderId="0">
      <alignment vertical="center"/>
    </xf>
    <xf numFmtId="0" fontId="44" fillId="0" borderId="0">
      <alignment vertical="center"/>
    </xf>
    <xf numFmtId="0" fontId="40" fillId="0" borderId="0">
      <alignment vertical="center"/>
    </xf>
    <xf numFmtId="0" fontId="44" fillId="0" borderId="0">
      <alignment vertical="center"/>
    </xf>
    <xf numFmtId="0" fontId="40" fillId="0" borderId="0">
      <alignment vertical="center"/>
    </xf>
    <xf numFmtId="0" fontId="44" fillId="0" borderId="0">
      <alignment vertical="center"/>
    </xf>
    <xf numFmtId="0" fontId="40" fillId="0" borderId="0">
      <alignment vertical="center"/>
    </xf>
    <xf numFmtId="0" fontId="44" fillId="0" borderId="0">
      <alignment vertical="center"/>
    </xf>
    <xf numFmtId="0" fontId="34" fillId="0" borderId="0"/>
    <xf numFmtId="0" fontId="89" fillId="0" borderId="0"/>
    <xf numFmtId="0" fontId="14" fillId="0" borderId="0"/>
    <xf numFmtId="0" fontId="14" fillId="0" borderId="0"/>
    <xf numFmtId="0" fontId="49" fillId="0" borderId="0"/>
    <xf numFmtId="0" fontId="41" fillId="0" borderId="0"/>
    <xf numFmtId="0" fontId="49" fillId="0" borderId="0">
      <alignment vertical="center"/>
    </xf>
    <xf numFmtId="0" fontId="14" fillId="0" borderId="0">
      <alignment vertical="center"/>
    </xf>
    <xf numFmtId="0" fontId="14" fillId="0" borderId="0"/>
    <xf numFmtId="0" fontId="31" fillId="0" borderId="0"/>
    <xf numFmtId="0" fontId="63" fillId="0" borderId="0"/>
    <xf numFmtId="0" fontId="31" fillId="0" borderId="0"/>
    <xf numFmtId="0" fontId="63" fillId="0" borderId="0"/>
    <xf numFmtId="0" fontId="31" fillId="0" borderId="0"/>
    <xf numFmtId="0" fontId="63" fillId="0" borderId="0"/>
    <xf numFmtId="0" fontId="31" fillId="0" borderId="0"/>
    <xf numFmtId="0" fontId="63" fillId="0" borderId="0"/>
    <xf numFmtId="0" fontId="31" fillId="0" borderId="0"/>
    <xf numFmtId="0" fontId="63" fillId="0" borderId="0"/>
    <xf numFmtId="0" fontId="31" fillId="0" borderId="0"/>
    <xf numFmtId="0" fontId="63" fillId="0" borderId="0"/>
    <xf numFmtId="0" fontId="31" fillId="0" borderId="0"/>
    <xf numFmtId="0" fontId="63" fillId="0" borderId="0"/>
    <xf numFmtId="0" fontId="31" fillId="0" borderId="0"/>
    <xf numFmtId="0" fontId="63" fillId="0" borderId="0"/>
    <xf numFmtId="0" fontId="31" fillId="0" borderId="0"/>
    <xf numFmtId="0" fontId="63" fillId="0" borderId="0"/>
    <xf numFmtId="0" fontId="31" fillId="0" borderId="0"/>
    <xf numFmtId="0" fontId="63" fillId="0" borderId="0"/>
    <xf numFmtId="0" fontId="31" fillId="0" borderId="0"/>
    <xf numFmtId="0" fontId="63" fillId="0" borderId="0"/>
    <xf numFmtId="0" fontId="31" fillId="0" borderId="0"/>
    <xf numFmtId="0" fontId="63" fillId="0" borderId="0"/>
    <xf numFmtId="0" fontId="31" fillId="0" borderId="0"/>
    <xf numFmtId="0" fontId="63" fillId="0" borderId="0"/>
    <xf numFmtId="0" fontId="31" fillId="0" borderId="0"/>
    <xf numFmtId="0" fontId="63" fillId="0" borderId="0"/>
    <xf numFmtId="0" fontId="31" fillId="0" borderId="0"/>
    <xf numFmtId="0" fontId="63" fillId="0" borderId="0"/>
    <xf numFmtId="0" fontId="49" fillId="0" borderId="0"/>
    <xf numFmtId="0" fontId="31" fillId="0" borderId="0"/>
    <xf numFmtId="0" fontId="63" fillId="0" borderId="0"/>
    <xf numFmtId="0" fontId="31" fillId="0" borderId="0"/>
    <xf numFmtId="0" fontId="63" fillId="0" borderId="0"/>
    <xf numFmtId="0" fontId="31" fillId="0" borderId="0"/>
    <xf numFmtId="0" fontId="63" fillId="0" borderId="0"/>
    <xf numFmtId="0" fontId="31" fillId="0" borderId="0"/>
    <xf numFmtId="0" fontId="63" fillId="0" borderId="0"/>
    <xf numFmtId="0" fontId="31" fillId="0" borderId="0"/>
    <xf numFmtId="0" fontId="63" fillId="0" borderId="0"/>
    <xf numFmtId="0" fontId="31" fillId="0" borderId="0"/>
    <xf numFmtId="0" fontId="63" fillId="0" borderId="0"/>
    <xf numFmtId="0" fontId="31" fillId="0" borderId="0"/>
    <xf numFmtId="0" fontId="63" fillId="0" borderId="0"/>
    <xf numFmtId="0" fontId="1" fillId="0" borderId="0">
      <alignment vertical="center"/>
    </xf>
    <xf numFmtId="0" fontId="44" fillId="0" borderId="0">
      <alignment vertical="center"/>
    </xf>
    <xf numFmtId="0" fontId="1" fillId="0" borderId="0">
      <alignment vertical="center"/>
    </xf>
    <xf numFmtId="0" fontId="44" fillId="0" borderId="0">
      <alignment vertical="center"/>
    </xf>
    <xf numFmtId="0" fontId="1" fillId="0" borderId="0">
      <alignment vertical="center"/>
    </xf>
    <xf numFmtId="0" fontId="44" fillId="0" borderId="0">
      <alignment vertical="center"/>
    </xf>
    <xf numFmtId="0" fontId="1" fillId="0" borderId="0">
      <alignment vertical="center"/>
    </xf>
    <xf numFmtId="0" fontId="44" fillId="0" borderId="0">
      <alignment vertical="center"/>
    </xf>
    <xf numFmtId="0" fontId="1" fillId="0" borderId="0">
      <alignment vertical="center"/>
    </xf>
    <xf numFmtId="0" fontId="44" fillId="0" borderId="0">
      <alignment vertical="center"/>
    </xf>
    <xf numFmtId="0" fontId="1" fillId="0" borderId="0">
      <alignment vertical="center"/>
    </xf>
    <xf numFmtId="0" fontId="44" fillId="0" borderId="0">
      <alignment vertical="center"/>
    </xf>
    <xf numFmtId="0" fontId="1" fillId="0" borderId="0">
      <alignment vertical="center"/>
    </xf>
    <xf numFmtId="0" fontId="44" fillId="0" borderId="0">
      <alignment vertical="center"/>
    </xf>
    <xf numFmtId="0" fontId="1" fillId="0" borderId="0">
      <alignment vertical="center"/>
    </xf>
    <xf numFmtId="0" fontId="44" fillId="0" borderId="0">
      <alignment vertical="center"/>
    </xf>
    <xf numFmtId="0" fontId="1" fillId="0" borderId="0">
      <alignment vertical="center"/>
    </xf>
    <xf numFmtId="0" fontId="44" fillId="0" borderId="0">
      <alignment vertical="center"/>
    </xf>
    <xf numFmtId="0" fontId="1" fillId="0" borderId="0">
      <alignment vertical="center"/>
    </xf>
    <xf numFmtId="0" fontId="44" fillId="0" borderId="0">
      <alignment vertical="center"/>
    </xf>
    <xf numFmtId="0" fontId="14" fillId="0" borderId="0"/>
    <xf numFmtId="0" fontId="31" fillId="0" borderId="0"/>
    <xf numFmtId="0" fontId="63" fillId="0" borderId="0"/>
    <xf numFmtId="0" fontId="31" fillId="0" borderId="0"/>
    <xf numFmtId="0" fontId="63" fillId="0" borderId="0"/>
    <xf numFmtId="0" fontId="31" fillId="0" borderId="0"/>
    <xf numFmtId="0" fontId="63" fillId="0" borderId="0"/>
    <xf numFmtId="0" fontId="31" fillId="0" borderId="0"/>
    <xf numFmtId="0" fontId="63" fillId="0" borderId="0"/>
    <xf numFmtId="0" fontId="31" fillId="0" borderId="0"/>
    <xf numFmtId="0" fontId="63" fillId="0" borderId="0"/>
    <xf numFmtId="0" fontId="31" fillId="0" borderId="0"/>
    <xf numFmtId="0" fontId="63" fillId="0" borderId="0"/>
    <xf numFmtId="0" fontId="31" fillId="0" borderId="0"/>
    <xf numFmtId="0" fontId="63" fillId="0" borderId="0"/>
    <xf numFmtId="0" fontId="31" fillId="0" borderId="0"/>
    <xf numFmtId="0" fontId="63" fillId="0" borderId="0"/>
    <xf numFmtId="0" fontId="31" fillId="0" borderId="0"/>
    <xf numFmtId="0" fontId="63" fillId="0" borderId="0"/>
    <xf numFmtId="0" fontId="31" fillId="0" borderId="0"/>
    <xf numFmtId="0" fontId="63" fillId="0" borderId="0"/>
    <xf numFmtId="0" fontId="31" fillId="0" borderId="0"/>
    <xf numFmtId="0" fontId="63" fillId="0" borderId="0"/>
    <xf numFmtId="0" fontId="31" fillId="0" borderId="0"/>
    <xf numFmtId="0" fontId="63" fillId="0" borderId="0"/>
    <xf numFmtId="0" fontId="31" fillId="0" borderId="0"/>
    <xf numFmtId="0" fontId="63" fillId="0" borderId="0"/>
    <xf numFmtId="0" fontId="31" fillId="0" borderId="0"/>
    <xf numFmtId="0" fontId="63" fillId="0" borderId="0"/>
    <xf numFmtId="0" fontId="31" fillId="0" borderId="0"/>
    <xf numFmtId="0" fontId="63" fillId="0" borderId="0"/>
    <xf numFmtId="0" fontId="49" fillId="0" borderId="0"/>
    <xf numFmtId="0" fontId="31" fillId="0" borderId="0"/>
    <xf numFmtId="0" fontId="63" fillId="0" borderId="0"/>
    <xf numFmtId="0" fontId="31" fillId="0" borderId="0"/>
    <xf numFmtId="0" fontId="63" fillId="0" borderId="0"/>
    <xf numFmtId="0" fontId="31" fillId="0" borderId="0"/>
    <xf numFmtId="0" fontId="63" fillId="0" borderId="0"/>
    <xf numFmtId="0" fontId="31" fillId="0" borderId="0"/>
    <xf numFmtId="0" fontId="63" fillId="0" borderId="0"/>
    <xf numFmtId="0" fontId="31" fillId="0" borderId="0"/>
    <xf numFmtId="0" fontId="63" fillId="0" borderId="0"/>
    <xf numFmtId="0" fontId="31" fillId="0" borderId="0"/>
    <xf numFmtId="0" fontId="63" fillId="0" borderId="0"/>
    <xf numFmtId="0" fontId="31" fillId="0" borderId="0"/>
    <xf numFmtId="0" fontId="63" fillId="0" borderId="0"/>
    <xf numFmtId="0" fontId="1" fillId="0" borderId="0">
      <alignment vertical="center"/>
    </xf>
    <xf numFmtId="0" fontId="44" fillId="0" borderId="0">
      <alignment vertical="center"/>
    </xf>
    <xf numFmtId="0" fontId="1" fillId="0" borderId="0">
      <alignment vertical="center"/>
    </xf>
    <xf numFmtId="0" fontId="44" fillId="0" borderId="0">
      <alignment vertical="center"/>
    </xf>
    <xf numFmtId="0" fontId="49" fillId="0" borderId="0">
      <alignment vertical="center"/>
    </xf>
    <xf numFmtId="0" fontId="14" fillId="0" borderId="0"/>
    <xf numFmtId="0" fontId="31" fillId="0" borderId="0"/>
    <xf numFmtId="0" fontId="63" fillId="0" borderId="0"/>
    <xf numFmtId="0" fontId="31" fillId="0" borderId="0"/>
    <xf numFmtId="0" fontId="63" fillId="0" borderId="0"/>
    <xf numFmtId="0" fontId="31" fillId="0" borderId="0"/>
    <xf numFmtId="0" fontId="63" fillId="0" borderId="0"/>
    <xf numFmtId="0" fontId="31" fillId="0" borderId="0"/>
    <xf numFmtId="0" fontId="63" fillId="0" borderId="0"/>
    <xf numFmtId="0" fontId="31" fillId="0" borderId="0"/>
    <xf numFmtId="0" fontId="63" fillId="0" borderId="0"/>
    <xf numFmtId="0" fontId="31" fillId="0" borderId="0"/>
    <xf numFmtId="0" fontId="63" fillId="0" borderId="0"/>
    <xf numFmtId="0" fontId="31" fillId="0" borderId="0"/>
    <xf numFmtId="0" fontId="63" fillId="0" borderId="0"/>
    <xf numFmtId="0" fontId="31" fillId="0" borderId="0"/>
    <xf numFmtId="0" fontId="63" fillId="0" borderId="0"/>
    <xf numFmtId="0" fontId="31" fillId="0" borderId="0"/>
    <xf numFmtId="0" fontId="63" fillId="0" borderId="0"/>
    <xf numFmtId="0" fontId="31" fillId="0" borderId="0"/>
    <xf numFmtId="0" fontId="63" fillId="0" borderId="0"/>
    <xf numFmtId="0" fontId="31" fillId="0" borderId="0"/>
    <xf numFmtId="0" fontId="63" fillId="0" borderId="0"/>
    <xf numFmtId="0" fontId="31" fillId="0" borderId="0"/>
    <xf numFmtId="0" fontId="63" fillId="0" borderId="0"/>
    <xf numFmtId="0" fontId="31" fillId="0" borderId="0"/>
    <xf numFmtId="0" fontId="63" fillId="0" borderId="0"/>
    <xf numFmtId="0" fontId="31" fillId="0" borderId="0"/>
    <xf numFmtId="0" fontId="63" fillId="0" borderId="0"/>
    <xf numFmtId="0" fontId="31" fillId="0" borderId="0"/>
    <xf numFmtId="0" fontId="63" fillId="0" borderId="0"/>
    <xf numFmtId="0" fontId="49" fillId="0" borderId="0"/>
    <xf numFmtId="0" fontId="31" fillId="0" borderId="0"/>
    <xf numFmtId="0" fontId="63" fillId="0" borderId="0"/>
    <xf numFmtId="0" fontId="31" fillId="0" borderId="0"/>
    <xf numFmtId="0" fontId="63" fillId="0" borderId="0"/>
    <xf numFmtId="0" fontId="31" fillId="0" borderId="0"/>
    <xf numFmtId="0" fontId="63" fillId="0" borderId="0"/>
    <xf numFmtId="0" fontId="31" fillId="0" borderId="0"/>
    <xf numFmtId="0" fontId="63" fillId="0" borderId="0"/>
    <xf numFmtId="0" fontId="31" fillId="0" borderId="0"/>
    <xf numFmtId="0" fontId="63" fillId="0" borderId="0"/>
    <xf numFmtId="0" fontId="31" fillId="0" borderId="0"/>
    <xf numFmtId="0" fontId="63" fillId="0" borderId="0"/>
    <xf numFmtId="0" fontId="31" fillId="0" borderId="0"/>
    <xf numFmtId="0" fontId="63" fillId="0" borderId="0"/>
    <xf numFmtId="0" fontId="14" fillId="0" borderId="0"/>
    <xf numFmtId="0" fontId="31" fillId="0" borderId="0"/>
    <xf numFmtId="0" fontId="63" fillId="0" borderId="0"/>
    <xf numFmtId="0" fontId="31" fillId="0" borderId="0"/>
    <xf numFmtId="0" fontId="63" fillId="0" borderId="0"/>
    <xf numFmtId="0" fontId="31" fillId="0" borderId="0"/>
    <xf numFmtId="0" fontId="63" fillId="0" borderId="0"/>
    <xf numFmtId="0" fontId="31" fillId="0" borderId="0"/>
    <xf numFmtId="0" fontId="63" fillId="0" borderId="0"/>
    <xf numFmtId="0" fontId="31" fillId="0" borderId="0"/>
    <xf numFmtId="0" fontId="63" fillId="0" borderId="0"/>
    <xf numFmtId="0" fontId="31" fillId="0" borderId="0"/>
    <xf numFmtId="0" fontId="63" fillId="0" borderId="0"/>
    <xf numFmtId="0" fontId="31" fillId="0" borderId="0"/>
    <xf numFmtId="0" fontId="63" fillId="0" borderId="0"/>
    <xf numFmtId="0" fontId="31" fillId="0" borderId="0"/>
    <xf numFmtId="0" fontId="63" fillId="0" borderId="0"/>
    <xf numFmtId="0" fontId="31" fillId="0" borderId="0"/>
    <xf numFmtId="0" fontId="63" fillId="0" borderId="0"/>
    <xf numFmtId="0" fontId="31" fillId="0" borderId="0"/>
    <xf numFmtId="0" fontId="63" fillId="0" borderId="0"/>
    <xf numFmtId="0" fontId="31" fillId="0" borderId="0"/>
    <xf numFmtId="0" fontId="63" fillId="0" borderId="0"/>
    <xf numFmtId="0" fontId="31" fillId="0" borderId="0"/>
    <xf numFmtId="0" fontId="63" fillId="0" borderId="0"/>
    <xf numFmtId="0" fontId="31" fillId="0" borderId="0"/>
    <xf numFmtId="0" fontId="63" fillId="0" borderId="0"/>
    <xf numFmtId="0" fontId="31" fillId="0" borderId="0"/>
    <xf numFmtId="0" fontId="63" fillId="0" borderId="0"/>
    <xf numFmtId="0" fontId="31" fillId="0" borderId="0"/>
    <xf numFmtId="0" fontId="63" fillId="0" borderId="0"/>
    <xf numFmtId="0" fontId="49" fillId="0" borderId="0"/>
    <xf numFmtId="0" fontId="31" fillId="0" borderId="0"/>
    <xf numFmtId="0" fontId="63" fillId="0" borderId="0"/>
    <xf numFmtId="0" fontId="31" fillId="0" borderId="0"/>
    <xf numFmtId="0" fontId="63" fillId="0" borderId="0"/>
    <xf numFmtId="0" fontId="31" fillId="0" borderId="0"/>
    <xf numFmtId="0" fontId="63" fillId="0" borderId="0"/>
    <xf numFmtId="0" fontId="31" fillId="0" borderId="0"/>
    <xf numFmtId="0" fontId="63" fillId="0" borderId="0"/>
    <xf numFmtId="0" fontId="31" fillId="0" borderId="0"/>
    <xf numFmtId="0" fontId="63" fillId="0" borderId="0"/>
    <xf numFmtId="0" fontId="31" fillId="0" borderId="0"/>
    <xf numFmtId="0" fontId="63" fillId="0" borderId="0"/>
    <xf numFmtId="0" fontId="31" fillId="0" borderId="0"/>
    <xf numFmtId="0" fontId="63" fillId="0" borderId="0"/>
    <xf numFmtId="0" fontId="14" fillId="0" borderId="0"/>
    <xf numFmtId="0" fontId="31" fillId="0" borderId="0"/>
    <xf numFmtId="0" fontId="63" fillId="0" borderId="0"/>
    <xf numFmtId="0" fontId="31" fillId="0" borderId="0"/>
    <xf numFmtId="0" fontId="63" fillId="0" borderId="0"/>
    <xf numFmtId="0" fontId="31" fillId="0" borderId="0"/>
    <xf numFmtId="0" fontId="63" fillId="0" borderId="0"/>
    <xf numFmtId="0" fontId="31" fillId="0" borderId="0"/>
    <xf numFmtId="0" fontId="63" fillId="0" borderId="0"/>
    <xf numFmtId="0" fontId="31" fillId="0" borderId="0"/>
    <xf numFmtId="0" fontId="63" fillId="0" borderId="0"/>
    <xf numFmtId="0" fontId="31" fillId="0" borderId="0"/>
    <xf numFmtId="0" fontId="63" fillId="0" borderId="0"/>
    <xf numFmtId="0" fontId="31" fillId="0" borderId="0"/>
    <xf numFmtId="0" fontId="63" fillId="0" borderId="0"/>
    <xf numFmtId="0" fontId="31" fillId="0" borderId="0"/>
    <xf numFmtId="0" fontId="63" fillId="0" borderId="0"/>
    <xf numFmtId="0" fontId="31" fillId="0" borderId="0"/>
    <xf numFmtId="0" fontId="63" fillId="0" borderId="0"/>
    <xf numFmtId="0" fontId="31" fillId="0" borderId="0"/>
    <xf numFmtId="0" fontId="63" fillId="0" borderId="0"/>
    <xf numFmtId="0" fontId="31" fillId="0" borderId="0"/>
    <xf numFmtId="0" fontId="63" fillId="0" borderId="0"/>
    <xf numFmtId="0" fontId="31" fillId="0" borderId="0"/>
    <xf numFmtId="0" fontId="63" fillId="0" borderId="0"/>
    <xf numFmtId="0" fontId="31" fillId="0" borderId="0"/>
    <xf numFmtId="0" fontId="63" fillId="0" borderId="0"/>
    <xf numFmtId="0" fontId="31" fillId="0" borderId="0"/>
    <xf numFmtId="0" fontId="63" fillId="0" borderId="0"/>
    <xf numFmtId="0" fontId="31" fillId="0" borderId="0"/>
    <xf numFmtId="0" fontId="63" fillId="0" borderId="0"/>
    <xf numFmtId="0" fontId="49" fillId="0" borderId="0"/>
    <xf numFmtId="0" fontId="31" fillId="0" borderId="0"/>
    <xf numFmtId="0" fontId="63" fillId="0" borderId="0"/>
    <xf numFmtId="0" fontId="31" fillId="0" borderId="0"/>
    <xf numFmtId="0" fontId="63" fillId="0" borderId="0"/>
    <xf numFmtId="0" fontId="31" fillId="0" borderId="0"/>
    <xf numFmtId="0" fontId="63" fillId="0" borderId="0"/>
    <xf numFmtId="0" fontId="31" fillId="0" borderId="0"/>
    <xf numFmtId="0" fontId="63" fillId="0" borderId="0"/>
    <xf numFmtId="0" fontId="31" fillId="0" borderId="0"/>
    <xf numFmtId="0" fontId="63" fillId="0" borderId="0"/>
    <xf numFmtId="0" fontId="31" fillId="0" borderId="0"/>
    <xf numFmtId="0" fontId="63" fillId="0" borderId="0"/>
    <xf numFmtId="0" fontId="31" fillId="0" borderId="0"/>
    <xf numFmtId="0" fontId="63" fillId="0" borderId="0"/>
    <xf numFmtId="0" fontId="14" fillId="0" borderId="0"/>
    <xf numFmtId="0" fontId="31" fillId="0" borderId="0"/>
    <xf numFmtId="0" fontId="63" fillId="0" borderId="0"/>
    <xf numFmtId="0" fontId="31" fillId="0" borderId="0"/>
    <xf numFmtId="0" fontId="63" fillId="0" borderId="0"/>
    <xf numFmtId="0" fontId="31" fillId="0" borderId="0"/>
    <xf numFmtId="0" fontId="63" fillId="0" borderId="0"/>
    <xf numFmtId="0" fontId="31" fillId="0" borderId="0"/>
    <xf numFmtId="0" fontId="63" fillId="0" borderId="0"/>
    <xf numFmtId="0" fontId="31" fillId="0" borderId="0"/>
    <xf numFmtId="0" fontId="63" fillId="0" borderId="0"/>
    <xf numFmtId="0" fontId="31" fillId="0" borderId="0"/>
    <xf numFmtId="0" fontId="63" fillId="0" borderId="0"/>
    <xf numFmtId="0" fontId="31" fillId="0" borderId="0"/>
    <xf numFmtId="0" fontId="63" fillId="0" borderId="0"/>
    <xf numFmtId="0" fontId="31" fillId="0" borderId="0"/>
    <xf numFmtId="0" fontId="63" fillId="0" borderId="0"/>
    <xf numFmtId="0" fontId="31" fillId="0" borderId="0"/>
    <xf numFmtId="0" fontId="63" fillId="0" borderId="0"/>
    <xf numFmtId="0" fontId="31" fillId="0" borderId="0"/>
    <xf numFmtId="0" fontId="63" fillId="0" borderId="0"/>
    <xf numFmtId="0" fontId="31" fillId="0" borderId="0"/>
    <xf numFmtId="0" fontId="63" fillId="0" borderId="0"/>
    <xf numFmtId="0" fontId="31" fillId="0" borderId="0"/>
    <xf numFmtId="0" fontId="63" fillId="0" borderId="0"/>
    <xf numFmtId="0" fontId="31" fillId="0" borderId="0"/>
    <xf numFmtId="0" fontId="63" fillId="0" borderId="0"/>
    <xf numFmtId="0" fontId="31" fillId="0" borderId="0"/>
    <xf numFmtId="0" fontId="63" fillId="0" borderId="0"/>
    <xf numFmtId="0" fontId="31" fillId="0" borderId="0"/>
    <xf numFmtId="0" fontId="63" fillId="0" borderId="0"/>
    <xf numFmtId="0" fontId="49" fillId="0" borderId="0"/>
    <xf numFmtId="0" fontId="31" fillId="0" borderId="0"/>
    <xf numFmtId="0" fontId="63" fillId="0" borderId="0"/>
    <xf numFmtId="0" fontId="31" fillId="0" borderId="0"/>
    <xf numFmtId="0" fontId="63" fillId="0" borderId="0"/>
    <xf numFmtId="0" fontId="31" fillId="0" borderId="0"/>
    <xf numFmtId="0" fontId="63" fillId="0" borderId="0"/>
    <xf numFmtId="0" fontId="31" fillId="0" borderId="0"/>
    <xf numFmtId="0" fontId="63" fillId="0" borderId="0"/>
    <xf numFmtId="0" fontId="31" fillId="0" borderId="0"/>
    <xf numFmtId="0" fontId="63" fillId="0" borderId="0"/>
    <xf numFmtId="0" fontId="31" fillId="0" borderId="0"/>
    <xf numFmtId="0" fontId="63" fillId="0" borderId="0"/>
    <xf numFmtId="0" fontId="31" fillId="0" borderId="0"/>
    <xf numFmtId="0" fontId="63" fillId="0" borderId="0"/>
    <xf numFmtId="0" fontId="14" fillId="0" borderId="0"/>
    <xf numFmtId="0" fontId="49" fillId="0" borderId="0"/>
    <xf numFmtId="0" fontId="14" fillId="0" borderId="0"/>
    <xf numFmtId="0" fontId="49" fillId="0" borderId="0"/>
    <xf numFmtId="0" fontId="14" fillId="0" borderId="0"/>
    <xf numFmtId="0" fontId="49" fillId="0" borderId="0"/>
    <xf numFmtId="0" fontId="14" fillId="0" borderId="0"/>
    <xf numFmtId="0" fontId="49" fillId="0" borderId="0"/>
    <xf numFmtId="0" fontId="14" fillId="0" borderId="0"/>
    <xf numFmtId="0" fontId="31" fillId="0" borderId="0"/>
    <xf numFmtId="0" fontId="63" fillId="0" borderId="0"/>
    <xf numFmtId="0" fontId="31" fillId="0" borderId="0"/>
    <xf numFmtId="0" fontId="63" fillId="0" borderId="0"/>
    <xf numFmtId="0" fontId="31" fillId="0" borderId="0"/>
    <xf numFmtId="0" fontId="63" fillId="0" borderId="0"/>
    <xf numFmtId="0" fontId="31" fillId="0" borderId="0"/>
    <xf numFmtId="0" fontId="63" fillId="0" borderId="0"/>
    <xf numFmtId="0" fontId="31" fillId="0" borderId="0"/>
    <xf numFmtId="0" fontId="63" fillId="0" borderId="0"/>
    <xf numFmtId="0" fontId="31" fillId="0" borderId="0"/>
    <xf numFmtId="0" fontId="63" fillId="0" borderId="0"/>
    <xf numFmtId="0" fontId="31" fillId="0" borderId="0"/>
    <xf numFmtId="0" fontId="63" fillId="0" borderId="0"/>
    <xf numFmtId="0" fontId="31" fillId="0" borderId="0"/>
    <xf numFmtId="0" fontId="63" fillId="0" borderId="0"/>
    <xf numFmtId="0" fontId="31" fillId="0" borderId="0"/>
    <xf numFmtId="0" fontId="63" fillId="0" borderId="0"/>
    <xf numFmtId="0" fontId="31" fillId="0" borderId="0"/>
    <xf numFmtId="0" fontId="63" fillId="0" borderId="0"/>
    <xf numFmtId="0" fontId="31" fillId="0" borderId="0"/>
    <xf numFmtId="0" fontId="63" fillId="0" borderId="0"/>
    <xf numFmtId="0" fontId="31" fillId="0" borderId="0"/>
    <xf numFmtId="0" fontId="63" fillId="0" borderId="0"/>
    <xf numFmtId="0" fontId="31" fillId="0" borderId="0"/>
    <xf numFmtId="0" fontId="63" fillId="0" borderId="0"/>
    <xf numFmtId="0" fontId="31" fillId="0" borderId="0"/>
    <xf numFmtId="0" fontId="63" fillId="0" borderId="0"/>
    <xf numFmtId="0" fontId="31" fillId="0" borderId="0"/>
    <xf numFmtId="0" fontId="63" fillId="0" borderId="0"/>
    <xf numFmtId="0" fontId="49" fillId="0" borderId="0"/>
    <xf numFmtId="0" fontId="31" fillId="0" borderId="0"/>
    <xf numFmtId="0" fontId="63" fillId="0" borderId="0"/>
    <xf numFmtId="0" fontId="31" fillId="0" borderId="0"/>
    <xf numFmtId="0" fontId="63" fillId="0" borderId="0"/>
    <xf numFmtId="0" fontId="31" fillId="0" borderId="0"/>
    <xf numFmtId="0" fontId="63" fillId="0" borderId="0"/>
    <xf numFmtId="0" fontId="31" fillId="0" borderId="0"/>
    <xf numFmtId="0" fontId="63" fillId="0" borderId="0"/>
    <xf numFmtId="0" fontId="31" fillId="0" borderId="0"/>
    <xf numFmtId="0" fontId="63" fillId="0" borderId="0"/>
    <xf numFmtId="0" fontId="31" fillId="0" borderId="0"/>
    <xf numFmtId="0" fontId="63" fillId="0" borderId="0"/>
    <xf numFmtId="0" fontId="31" fillId="0" borderId="0"/>
    <xf numFmtId="0" fontId="63" fillId="0" borderId="0"/>
    <xf numFmtId="0" fontId="14" fillId="0" borderId="0"/>
    <xf numFmtId="0" fontId="49" fillId="0" borderId="0"/>
    <xf numFmtId="0" fontId="14" fillId="0" borderId="0"/>
    <xf numFmtId="0" fontId="49" fillId="0" borderId="0"/>
    <xf numFmtId="0" fontId="14" fillId="0" borderId="0"/>
    <xf numFmtId="0" fontId="49" fillId="0" borderId="0"/>
    <xf numFmtId="0" fontId="14" fillId="0" borderId="0"/>
    <xf numFmtId="0" fontId="49" fillId="0" borderId="0"/>
    <xf numFmtId="0" fontId="14" fillId="0" borderId="0"/>
    <xf numFmtId="0" fontId="49" fillId="0" borderId="0"/>
    <xf numFmtId="0" fontId="14" fillId="0" borderId="0"/>
    <xf numFmtId="0" fontId="49" fillId="0" borderId="0"/>
    <xf numFmtId="0" fontId="14" fillId="0" borderId="0"/>
    <xf numFmtId="0" fontId="49" fillId="0" borderId="0"/>
    <xf numFmtId="0" fontId="14" fillId="0" borderId="0"/>
    <xf numFmtId="0" fontId="49" fillId="0" borderId="0"/>
    <xf numFmtId="0" fontId="14" fillId="0" borderId="0"/>
    <xf numFmtId="0" fontId="49" fillId="0" borderId="0"/>
    <xf numFmtId="0" fontId="14" fillId="0" borderId="0"/>
    <xf numFmtId="0" fontId="49" fillId="0" borderId="0"/>
    <xf numFmtId="0" fontId="14" fillId="0" borderId="0"/>
    <xf numFmtId="0" fontId="31" fillId="0" borderId="0"/>
    <xf numFmtId="0" fontId="63" fillId="0" borderId="0"/>
    <xf numFmtId="0" fontId="31" fillId="0" borderId="0"/>
    <xf numFmtId="0" fontId="63" fillId="0" borderId="0"/>
    <xf numFmtId="0" fontId="31" fillId="0" borderId="0"/>
    <xf numFmtId="0" fontId="63" fillId="0" borderId="0"/>
    <xf numFmtId="0" fontId="31" fillId="0" borderId="0"/>
    <xf numFmtId="0" fontId="63" fillId="0" borderId="0"/>
    <xf numFmtId="0" fontId="31" fillId="0" borderId="0"/>
    <xf numFmtId="0" fontId="63" fillId="0" borderId="0"/>
    <xf numFmtId="0" fontId="31" fillId="0" borderId="0"/>
    <xf numFmtId="0" fontId="63" fillId="0" borderId="0"/>
    <xf numFmtId="0" fontId="31" fillId="0" borderId="0"/>
    <xf numFmtId="0" fontId="63" fillId="0" borderId="0"/>
    <xf numFmtId="0" fontId="31" fillId="0" borderId="0"/>
    <xf numFmtId="0" fontId="63" fillId="0" borderId="0"/>
    <xf numFmtId="0" fontId="31" fillId="0" borderId="0"/>
    <xf numFmtId="0" fontId="63" fillId="0" borderId="0"/>
    <xf numFmtId="0" fontId="31" fillId="0" borderId="0"/>
    <xf numFmtId="0" fontId="63" fillId="0" borderId="0"/>
    <xf numFmtId="0" fontId="31" fillId="0" borderId="0"/>
    <xf numFmtId="0" fontId="63" fillId="0" borderId="0"/>
    <xf numFmtId="0" fontId="31" fillId="0" borderId="0"/>
    <xf numFmtId="0" fontId="63" fillId="0" borderId="0"/>
    <xf numFmtId="0" fontId="31" fillId="0" borderId="0"/>
    <xf numFmtId="0" fontId="63" fillId="0" borderId="0"/>
    <xf numFmtId="0" fontId="31" fillId="0" borderId="0"/>
    <xf numFmtId="0" fontId="63" fillId="0" borderId="0"/>
    <xf numFmtId="0" fontId="31" fillId="0" borderId="0"/>
    <xf numFmtId="0" fontId="63" fillId="0" borderId="0"/>
    <xf numFmtId="0" fontId="49" fillId="0" borderId="0"/>
    <xf numFmtId="0" fontId="31" fillId="0" borderId="0"/>
    <xf numFmtId="0" fontId="63" fillId="0" borderId="0"/>
    <xf numFmtId="0" fontId="31" fillId="0" borderId="0"/>
    <xf numFmtId="0" fontId="63" fillId="0" borderId="0"/>
    <xf numFmtId="0" fontId="31" fillId="0" borderId="0"/>
    <xf numFmtId="0" fontId="63" fillId="0" borderId="0"/>
    <xf numFmtId="0" fontId="31" fillId="0" borderId="0"/>
    <xf numFmtId="0" fontId="63" fillId="0" borderId="0"/>
    <xf numFmtId="0" fontId="31" fillId="0" borderId="0"/>
    <xf numFmtId="0" fontId="63" fillId="0" borderId="0"/>
    <xf numFmtId="0" fontId="31" fillId="0" borderId="0"/>
    <xf numFmtId="0" fontId="63" fillId="0" borderId="0"/>
    <xf numFmtId="0" fontId="31" fillId="0" borderId="0"/>
    <xf numFmtId="0" fontId="63" fillId="0" borderId="0"/>
    <xf numFmtId="0" fontId="14" fillId="0" borderId="0"/>
    <xf numFmtId="0" fontId="49" fillId="0" borderId="0"/>
    <xf numFmtId="0" fontId="14" fillId="0" borderId="0"/>
    <xf numFmtId="0" fontId="49" fillId="0" borderId="0"/>
    <xf numFmtId="0" fontId="14" fillId="0" borderId="0"/>
    <xf numFmtId="0" fontId="49" fillId="0" borderId="0"/>
    <xf numFmtId="0" fontId="14" fillId="0" borderId="0"/>
    <xf numFmtId="0" fontId="49" fillId="0" borderId="0"/>
    <xf numFmtId="0" fontId="14" fillId="0" borderId="0"/>
    <xf numFmtId="0" fontId="49" fillId="0" borderId="0"/>
    <xf numFmtId="0" fontId="14" fillId="0" borderId="0"/>
    <xf numFmtId="0" fontId="49" fillId="0" borderId="0"/>
    <xf numFmtId="0" fontId="14" fillId="0" borderId="0"/>
    <xf numFmtId="0" fontId="49" fillId="0" borderId="0"/>
    <xf numFmtId="0" fontId="14" fillId="0" borderId="0"/>
    <xf numFmtId="0" fontId="49" fillId="0" borderId="0"/>
    <xf numFmtId="0" fontId="14" fillId="0" borderId="0"/>
    <xf numFmtId="0" fontId="49" fillId="0" borderId="0"/>
    <xf numFmtId="0" fontId="40" fillId="0" borderId="0">
      <alignment vertical="center"/>
    </xf>
    <xf numFmtId="0" fontId="44" fillId="0" borderId="0">
      <alignment vertical="center"/>
    </xf>
    <xf numFmtId="0" fontId="14" fillId="0" borderId="0"/>
    <xf numFmtId="0" fontId="31" fillId="0" borderId="0"/>
    <xf numFmtId="0" fontId="63" fillId="0" borderId="0"/>
    <xf numFmtId="0" fontId="31" fillId="0" borderId="0"/>
    <xf numFmtId="0" fontId="63" fillId="0" borderId="0"/>
    <xf numFmtId="0" fontId="31" fillId="0" borderId="0"/>
    <xf numFmtId="0" fontId="63" fillId="0" borderId="0"/>
    <xf numFmtId="0" fontId="31" fillId="0" borderId="0"/>
    <xf numFmtId="0" fontId="63" fillId="0" borderId="0"/>
    <xf numFmtId="0" fontId="31" fillId="0" borderId="0"/>
    <xf numFmtId="0" fontId="63" fillId="0" borderId="0"/>
    <xf numFmtId="0" fontId="31" fillId="0" borderId="0"/>
    <xf numFmtId="0" fontId="63" fillId="0" borderId="0"/>
    <xf numFmtId="0" fontId="31" fillId="0" borderId="0"/>
    <xf numFmtId="0" fontId="63" fillId="0" borderId="0"/>
    <xf numFmtId="0" fontId="31" fillId="0" borderId="0"/>
    <xf numFmtId="0" fontId="63" fillId="0" borderId="0"/>
    <xf numFmtId="0" fontId="31" fillId="0" borderId="0"/>
    <xf numFmtId="0" fontId="63" fillId="0" borderId="0"/>
    <xf numFmtId="0" fontId="31" fillId="0" borderId="0"/>
    <xf numFmtId="0" fontId="63" fillId="0" borderId="0"/>
    <xf numFmtId="0" fontId="31" fillId="0" borderId="0"/>
    <xf numFmtId="0" fontId="63" fillId="0" borderId="0"/>
    <xf numFmtId="0" fontId="31" fillId="0" borderId="0"/>
    <xf numFmtId="0" fontId="63" fillId="0" borderId="0"/>
    <xf numFmtId="0" fontId="31" fillId="0" borderId="0"/>
    <xf numFmtId="0" fontId="63" fillId="0" borderId="0"/>
    <xf numFmtId="0" fontId="31" fillId="0" borderId="0"/>
    <xf numFmtId="0" fontId="63" fillId="0" borderId="0"/>
    <xf numFmtId="0" fontId="31" fillId="0" borderId="0"/>
    <xf numFmtId="0" fontId="63" fillId="0" borderId="0"/>
    <xf numFmtId="0" fontId="49" fillId="0" borderId="0"/>
    <xf numFmtId="0" fontId="31" fillId="0" borderId="0"/>
    <xf numFmtId="0" fontId="63" fillId="0" borderId="0"/>
    <xf numFmtId="0" fontId="31" fillId="0" borderId="0"/>
    <xf numFmtId="0" fontId="63" fillId="0" borderId="0"/>
    <xf numFmtId="0" fontId="31" fillId="0" borderId="0"/>
    <xf numFmtId="0" fontId="63" fillId="0" borderId="0"/>
    <xf numFmtId="0" fontId="31" fillId="0" borderId="0"/>
    <xf numFmtId="0" fontId="63" fillId="0" borderId="0"/>
    <xf numFmtId="0" fontId="31" fillId="0" borderId="0"/>
    <xf numFmtId="0" fontId="63" fillId="0" borderId="0"/>
    <xf numFmtId="0" fontId="31" fillId="0" borderId="0"/>
    <xf numFmtId="0" fontId="63" fillId="0" borderId="0"/>
    <xf numFmtId="0" fontId="31" fillId="0" borderId="0"/>
    <xf numFmtId="0" fontId="63" fillId="0" borderId="0"/>
    <xf numFmtId="0" fontId="40" fillId="0" borderId="0">
      <alignment vertical="center"/>
    </xf>
    <xf numFmtId="0" fontId="44" fillId="0" borderId="0">
      <alignment vertical="center"/>
    </xf>
    <xf numFmtId="0" fontId="40" fillId="0" borderId="0">
      <alignment vertical="center"/>
    </xf>
    <xf numFmtId="0" fontId="44" fillId="0" borderId="0">
      <alignment vertical="center"/>
    </xf>
    <xf numFmtId="0" fontId="40" fillId="0" borderId="0">
      <alignment vertical="center"/>
    </xf>
    <xf numFmtId="0" fontId="44" fillId="0" borderId="0">
      <alignment vertical="center"/>
    </xf>
    <xf numFmtId="0" fontId="40" fillId="0" borderId="0">
      <alignment vertical="center"/>
    </xf>
    <xf numFmtId="0" fontId="44" fillId="0" borderId="0">
      <alignment vertical="center"/>
    </xf>
    <xf numFmtId="0" fontId="40" fillId="0" borderId="0">
      <alignment vertical="center"/>
    </xf>
    <xf numFmtId="0" fontId="44" fillId="0" borderId="0">
      <alignment vertical="center"/>
    </xf>
    <xf numFmtId="0" fontId="40" fillId="0" borderId="0">
      <alignment vertical="center"/>
    </xf>
    <xf numFmtId="0" fontId="44" fillId="0" borderId="0">
      <alignment vertical="center"/>
    </xf>
    <xf numFmtId="0" fontId="40" fillId="0" borderId="0">
      <alignment vertical="center"/>
    </xf>
    <xf numFmtId="0" fontId="44" fillId="0" borderId="0">
      <alignment vertical="center"/>
    </xf>
    <xf numFmtId="0" fontId="40" fillId="0" borderId="0">
      <alignment vertical="center"/>
    </xf>
    <xf numFmtId="0" fontId="44" fillId="0" borderId="0">
      <alignment vertical="center"/>
    </xf>
    <xf numFmtId="0" fontId="40" fillId="0" borderId="0">
      <alignment vertical="center"/>
    </xf>
    <xf numFmtId="0" fontId="44" fillId="0" borderId="0">
      <alignment vertical="center"/>
    </xf>
    <xf numFmtId="0" fontId="40" fillId="0" borderId="0">
      <alignment vertical="center"/>
    </xf>
    <xf numFmtId="0" fontId="44" fillId="0" borderId="0">
      <alignment vertical="center"/>
    </xf>
    <xf numFmtId="0" fontId="14" fillId="0" borderId="0"/>
    <xf numFmtId="0" fontId="31" fillId="0" borderId="0"/>
    <xf numFmtId="0" fontId="63" fillId="0" borderId="0"/>
    <xf numFmtId="0" fontId="31" fillId="0" borderId="0"/>
    <xf numFmtId="0" fontId="63" fillId="0" borderId="0"/>
    <xf numFmtId="0" fontId="31" fillId="0" borderId="0"/>
    <xf numFmtId="0" fontId="63" fillId="0" borderId="0"/>
    <xf numFmtId="0" fontId="31" fillId="0" borderId="0"/>
    <xf numFmtId="0" fontId="63" fillId="0" borderId="0"/>
    <xf numFmtId="0" fontId="31" fillId="0" borderId="0"/>
    <xf numFmtId="0" fontId="63" fillId="0" borderId="0"/>
    <xf numFmtId="0" fontId="31" fillId="0" borderId="0"/>
    <xf numFmtId="0" fontId="63" fillId="0" borderId="0"/>
    <xf numFmtId="0" fontId="31" fillId="0" borderId="0"/>
    <xf numFmtId="0" fontId="63" fillId="0" borderId="0"/>
    <xf numFmtId="0" fontId="31" fillId="0" borderId="0"/>
    <xf numFmtId="0" fontId="63" fillId="0" borderId="0"/>
    <xf numFmtId="0" fontId="31" fillId="0" borderId="0"/>
    <xf numFmtId="0" fontId="63" fillId="0" borderId="0"/>
    <xf numFmtId="0" fontId="31" fillId="0" borderId="0"/>
    <xf numFmtId="0" fontId="63" fillId="0" borderId="0"/>
    <xf numFmtId="0" fontId="31" fillId="0" borderId="0"/>
    <xf numFmtId="0" fontId="63" fillId="0" borderId="0"/>
    <xf numFmtId="0" fontId="31" fillId="0" borderId="0"/>
    <xf numFmtId="0" fontId="63" fillId="0" borderId="0"/>
    <xf numFmtId="0" fontId="31" fillId="0" borderId="0"/>
    <xf numFmtId="0" fontId="63" fillId="0" borderId="0"/>
    <xf numFmtId="0" fontId="31" fillId="0" borderId="0"/>
    <xf numFmtId="0" fontId="63" fillId="0" borderId="0"/>
    <xf numFmtId="0" fontId="31" fillId="0" borderId="0"/>
    <xf numFmtId="0" fontId="63" fillId="0" borderId="0"/>
    <xf numFmtId="0" fontId="49" fillId="0" borderId="0"/>
    <xf numFmtId="0" fontId="31" fillId="0" borderId="0"/>
    <xf numFmtId="0" fontId="63" fillId="0" borderId="0"/>
    <xf numFmtId="0" fontId="31" fillId="0" borderId="0"/>
    <xf numFmtId="0" fontId="63" fillId="0" borderId="0"/>
    <xf numFmtId="0" fontId="31" fillId="0" borderId="0"/>
    <xf numFmtId="0" fontId="63" fillId="0" borderId="0"/>
    <xf numFmtId="0" fontId="31" fillId="0" borderId="0"/>
    <xf numFmtId="0" fontId="63" fillId="0" borderId="0"/>
    <xf numFmtId="0" fontId="31" fillId="0" borderId="0"/>
    <xf numFmtId="0" fontId="63" fillId="0" borderId="0"/>
    <xf numFmtId="0" fontId="31" fillId="0" borderId="0"/>
    <xf numFmtId="0" fontId="63" fillId="0" borderId="0"/>
    <xf numFmtId="0" fontId="31" fillId="0" borderId="0"/>
    <xf numFmtId="0" fontId="63" fillId="0" borderId="0"/>
    <xf numFmtId="0" fontId="40" fillId="0" borderId="0">
      <alignment vertical="center"/>
    </xf>
    <xf numFmtId="0" fontId="44" fillId="0" borderId="0">
      <alignment vertical="center"/>
    </xf>
    <xf numFmtId="0" fontId="40" fillId="0" borderId="0">
      <alignment vertical="center"/>
    </xf>
    <xf numFmtId="0" fontId="44" fillId="0" borderId="0">
      <alignment vertical="center"/>
    </xf>
    <xf numFmtId="0" fontId="40" fillId="0" borderId="0">
      <alignment vertical="center"/>
    </xf>
    <xf numFmtId="0" fontId="44" fillId="0" borderId="0">
      <alignment vertical="center"/>
    </xf>
    <xf numFmtId="0" fontId="40" fillId="0" borderId="0">
      <alignment vertical="center"/>
    </xf>
    <xf numFmtId="0" fontId="44" fillId="0" borderId="0">
      <alignment vertical="center"/>
    </xf>
    <xf numFmtId="0" fontId="40" fillId="0" borderId="0">
      <alignment vertical="center"/>
    </xf>
    <xf numFmtId="0" fontId="44" fillId="0" borderId="0">
      <alignment vertical="center"/>
    </xf>
    <xf numFmtId="0" fontId="40" fillId="0" borderId="0">
      <alignment vertical="center"/>
    </xf>
    <xf numFmtId="0" fontId="44" fillId="0" borderId="0">
      <alignment vertical="center"/>
    </xf>
    <xf numFmtId="0" fontId="40" fillId="0" borderId="0">
      <alignment vertical="center"/>
    </xf>
    <xf numFmtId="0" fontId="44" fillId="0" borderId="0">
      <alignment vertical="center"/>
    </xf>
    <xf numFmtId="0" fontId="40" fillId="0" borderId="0">
      <alignment vertical="center"/>
    </xf>
    <xf numFmtId="0" fontId="44" fillId="0" borderId="0">
      <alignment vertical="center"/>
    </xf>
    <xf numFmtId="0" fontId="40" fillId="0" borderId="0">
      <alignment vertical="center"/>
    </xf>
    <xf numFmtId="0" fontId="44" fillId="0" borderId="0">
      <alignment vertical="center"/>
    </xf>
    <xf numFmtId="0" fontId="40" fillId="0" borderId="0">
      <alignment vertical="center"/>
    </xf>
    <xf numFmtId="0" fontId="44" fillId="0" borderId="0">
      <alignment vertical="center"/>
    </xf>
    <xf numFmtId="0" fontId="14" fillId="0" borderId="0"/>
    <xf numFmtId="0" fontId="31" fillId="0" borderId="0"/>
    <xf numFmtId="0" fontId="63" fillId="0" borderId="0"/>
    <xf numFmtId="0" fontId="31" fillId="0" borderId="0"/>
    <xf numFmtId="0" fontId="63" fillId="0" borderId="0"/>
    <xf numFmtId="0" fontId="31" fillId="0" borderId="0"/>
    <xf numFmtId="0" fontId="63" fillId="0" borderId="0"/>
    <xf numFmtId="0" fontId="31" fillId="0" borderId="0"/>
    <xf numFmtId="0" fontId="63" fillId="0" borderId="0"/>
    <xf numFmtId="0" fontId="31" fillId="0" borderId="0"/>
    <xf numFmtId="0" fontId="63" fillId="0" borderId="0"/>
    <xf numFmtId="0" fontId="31" fillId="0" borderId="0"/>
    <xf numFmtId="0" fontId="63" fillId="0" borderId="0"/>
    <xf numFmtId="0" fontId="31" fillId="0" borderId="0"/>
    <xf numFmtId="0" fontId="63" fillId="0" borderId="0"/>
    <xf numFmtId="0" fontId="31" fillId="0" borderId="0"/>
    <xf numFmtId="0" fontId="63" fillId="0" borderId="0"/>
    <xf numFmtId="0" fontId="31" fillId="0" borderId="0"/>
    <xf numFmtId="0" fontId="63" fillId="0" borderId="0"/>
    <xf numFmtId="0" fontId="31" fillId="0" borderId="0"/>
    <xf numFmtId="0" fontId="63" fillId="0" borderId="0"/>
    <xf numFmtId="0" fontId="31" fillId="0" borderId="0"/>
    <xf numFmtId="0" fontId="63" fillId="0" borderId="0"/>
    <xf numFmtId="0" fontId="31" fillId="0" borderId="0"/>
    <xf numFmtId="0" fontId="63" fillId="0" borderId="0"/>
    <xf numFmtId="0" fontId="31" fillId="0" borderId="0"/>
    <xf numFmtId="0" fontId="63" fillId="0" borderId="0"/>
    <xf numFmtId="0" fontId="31" fillId="0" borderId="0"/>
    <xf numFmtId="0" fontId="63" fillId="0" borderId="0"/>
    <xf numFmtId="0" fontId="31" fillId="0" borderId="0"/>
    <xf numFmtId="0" fontId="63" fillId="0" borderId="0"/>
    <xf numFmtId="0" fontId="49" fillId="0" borderId="0"/>
    <xf numFmtId="0" fontId="31" fillId="0" borderId="0"/>
    <xf numFmtId="0" fontId="63" fillId="0" borderId="0"/>
    <xf numFmtId="0" fontId="31" fillId="0" borderId="0"/>
    <xf numFmtId="0" fontId="63" fillId="0" borderId="0"/>
    <xf numFmtId="0" fontId="31" fillId="0" borderId="0"/>
    <xf numFmtId="0" fontId="63" fillId="0" borderId="0"/>
    <xf numFmtId="0" fontId="31" fillId="0" borderId="0"/>
    <xf numFmtId="0" fontId="63" fillId="0" borderId="0"/>
    <xf numFmtId="0" fontId="31" fillId="0" borderId="0"/>
    <xf numFmtId="0" fontId="63" fillId="0" borderId="0"/>
    <xf numFmtId="0" fontId="31" fillId="0" borderId="0"/>
    <xf numFmtId="0" fontId="63" fillId="0" borderId="0"/>
    <xf numFmtId="0" fontId="31" fillId="0" borderId="0"/>
    <xf numFmtId="0" fontId="63" fillId="0" borderId="0"/>
    <xf numFmtId="0" fontId="40" fillId="0" borderId="0">
      <alignment vertical="center"/>
    </xf>
    <xf numFmtId="0" fontId="44" fillId="0" borderId="0">
      <alignment vertical="center"/>
    </xf>
    <xf numFmtId="0" fontId="1" fillId="0" borderId="0">
      <alignment vertical="center"/>
    </xf>
    <xf numFmtId="0" fontId="44" fillId="0" borderId="0">
      <alignment vertical="center"/>
    </xf>
    <xf numFmtId="0" fontId="1" fillId="0" borderId="0">
      <alignment vertical="center"/>
    </xf>
    <xf numFmtId="0" fontId="44" fillId="0" borderId="0">
      <alignment vertical="center"/>
    </xf>
    <xf numFmtId="0" fontId="1" fillId="0" borderId="0">
      <alignment vertical="center"/>
    </xf>
    <xf numFmtId="0" fontId="44" fillId="0" borderId="0">
      <alignment vertical="center"/>
    </xf>
    <xf numFmtId="0" fontId="1" fillId="0" borderId="0">
      <alignment vertical="center"/>
    </xf>
    <xf numFmtId="0" fontId="44" fillId="0" borderId="0">
      <alignment vertical="center"/>
    </xf>
    <xf numFmtId="0" fontId="1" fillId="0" borderId="0">
      <alignment vertical="center"/>
    </xf>
    <xf numFmtId="0" fontId="44" fillId="0" borderId="0">
      <alignment vertical="center"/>
    </xf>
    <xf numFmtId="0" fontId="1" fillId="0" borderId="0">
      <alignment vertical="center"/>
    </xf>
    <xf numFmtId="0" fontId="44" fillId="0" borderId="0">
      <alignment vertical="center"/>
    </xf>
    <xf numFmtId="0" fontId="1" fillId="0" borderId="0">
      <alignment vertical="center"/>
    </xf>
    <xf numFmtId="0" fontId="44" fillId="0" borderId="0">
      <alignment vertical="center"/>
    </xf>
    <xf numFmtId="0" fontId="1" fillId="0" borderId="0">
      <alignment vertical="center"/>
    </xf>
    <xf numFmtId="0" fontId="44" fillId="0" borderId="0">
      <alignment vertical="center"/>
    </xf>
    <xf numFmtId="0" fontId="1" fillId="0" borderId="0">
      <alignment vertical="center"/>
    </xf>
    <xf numFmtId="0" fontId="44" fillId="0" borderId="0">
      <alignment vertical="center"/>
    </xf>
    <xf numFmtId="0" fontId="14" fillId="0" borderId="0"/>
    <xf numFmtId="0" fontId="31" fillId="0" borderId="0"/>
    <xf numFmtId="0" fontId="63" fillId="0" borderId="0"/>
    <xf numFmtId="0" fontId="31" fillId="0" borderId="0"/>
    <xf numFmtId="0" fontId="63" fillId="0" borderId="0"/>
    <xf numFmtId="0" fontId="31" fillId="0" borderId="0"/>
    <xf numFmtId="0" fontId="63" fillId="0" borderId="0"/>
    <xf numFmtId="0" fontId="31" fillId="0" borderId="0"/>
    <xf numFmtId="0" fontId="63" fillId="0" borderId="0"/>
    <xf numFmtId="0" fontId="31" fillId="0" borderId="0"/>
    <xf numFmtId="0" fontId="63" fillId="0" borderId="0"/>
    <xf numFmtId="0" fontId="31" fillId="0" borderId="0"/>
    <xf numFmtId="0" fontId="63" fillId="0" borderId="0"/>
    <xf numFmtId="0" fontId="31" fillId="0" borderId="0"/>
    <xf numFmtId="0" fontId="63" fillId="0" borderId="0"/>
    <xf numFmtId="0" fontId="31" fillId="0" borderId="0"/>
    <xf numFmtId="0" fontId="63" fillId="0" borderId="0"/>
    <xf numFmtId="0" fontId="31" fillId="0" borderId="0"/>
    <xf numFmtId="0" fontId="63" fillId="0" borderId="0"/>
    <xf numFmtId="0" fontId="31" fillId="0" borderId="0"/>
    <xf numFmtId="0" fontId="63" fillId="0" borderId="0"/>
    <xf numFmtId="0" fontId="31" fillId="0" borderId="0"/>
    <xf numFmtId="0" fontId="63" fillId="0" borderId="0"/>
    <xf numFmtId="0" fontId="31" fillId="0" borderId="0"/>
    <xf numFmtId="0" fontId="63" fillId="0" borderId="0"/>
    <xf numFmtId="0" fontId="31" fillId="0" borderId="0"/>
    <xf numFmtId="0" fontId="63" fillId="0" borderId="0"/>
    <xf numFmtId="0" fontId="31" fillId="0" borderId="0"/>
    <xf numFmtId="0" fontId="63" fillId="0" borderId="0"/>
    <xf numFmtId="0" fontId="31" fillId="0" borderId="0"/>
    <xf numFmtId="0" fontId="63" fillId="0" borderId="0"/>
    <xf numFmtId="0" fontId="49" fillId="0" borderId="0"/>
    <xf numFmtId="0" fontId="31" fillId="0" borderId="0"/>
    <xf numFmtId="0" fontId="63" fillId="0" borderId="0"/>
    <xf numFmtId="0" fontId="31" fillId="0" borderId="0"/>
    <xf numFmtId="0" fontId="63" fillId="0" borderId="0"/>
    <xf numFmtId="0" fontId="31" fillId="0" borderId="0"/>
    <xf numFmtId="0" fontId="63" fillId="0" borderId="0"/>
    <xf numFmtId="0" fontId="31" fillId="0" borderId="0"/>
    <xf numFmtId="0" fontId="63" fillId="0" borderId="0"/>
    <xf numFmtId="0" fontId="31" fillId="0" borderId="0"/>
    <xf numFmtId="0" fontId="63" fillId="0" borderId="0"/>
    <xf numFmtId="0" fontId="31" fillId="0" borderId="0"/>
    <xf numFmtId="0" fontId="63" fillId="0" borderId="0"/>
    <xf numFmtId="0" fontId="31" fillId="0" borderId="0"/>
    <xf numFmtId="0" fontId="63" fillId="0" borderId="0"/>
    <xf numFmtId="0" fontId="1" fillId="0" borderId="0">
      <alignment vertical="center"/>
    </xf>
    <xf numFmtId="0" fontId="44" fillId="0" borderId="0">
      <alignment vertical="center"/>
    </xf>
    <xf numFmtId="0" fontId="1" fillId="0" borderId="0">
      <alignment vertical="center"/>
    </xf>
    <xf numFmtId="0" fontId="44" fillId="0" borderId="0">
      <alignment vertical="center"/>
    </xf>
    <xf numFmtId="0" fontId="1" fillId="0" borderId="0">
      <alignment vertical="center"/>
    </xf>
    <xf numFmtId="0" fontId="44" fillId="0" borderId="0">
      <alignment vertical="center"/>
    </xf>
    <xf numFmtId="0" fontId="1" fillId="0" borderId="0">
      <alignment vertical="center"/>
    </xf>
    <xf numFmtId="0" fontId="44" fillId="0" borderId="0">
      <alignment vertical="center"/>
    </xf>
    <xf numFmtId="0" fontId="1" fillId="0" borderId="0">
      <alignment vertical="center"/>
    </xf>
    <xf numFmtId="0" fontId="44" fillId="0" borderId="0">
      <alignment vertical="center"/>
    </xf>
    <xf numFmtId="0" fontId="1" fillId="0" borderId="0">
      <alignment vertical="center"/>
    </xf>
    <xf numFmtId="0" fontId="44" fillId="0" borderId="0">
      <alignment vertical="center"/>
    </xf>
    <xf numFmtId="0" fontId="1" fillId="0" borderId="0">
      <alignment vertical="center"/>
    </xf>
    <xf numFmtId="0" fontId="44" fillId="0" borderId="0">
      <alignment vertical="center"/>
    </xf>
    <xf numFmtId="0" fontId="1" fillId="0" borderId="0">
      <alignment vertical="center"/>
    </xf>
    <xf numFmtId="0" fontId="44" fillId="0" borderId="0">
      <alignment vertical="center"/>
    </xf>
    <xf numFmtId="0" fontId="1" fillId="0" borderId="0">
      <alignment vertical="center"/>
    </xf>
    <xf numFmtId="0" fontId="44" fillId="0" borderId="0">
      <alignment vertical="center"/>
    </xf>
    <xf numFmtId="0" fontId="1" fillId="0" borderId="0">
      <alignment vertical="center"/>
    </xf>
    <xf numFmtId="0" fontId="44" fillId="0" borderId="0">
      <alignment vertical="center"/>
    </xf>
    <xf numFmtId="0" fontId="14" fillId="0" borderId="0"/>
    <xf numFmtId="0" fontId="31" fillId="0" borderId="0"/>
    <xf numFmtId="0" fontId="63" fillId="0" borderId="0"/>
    <xf numFmtId="0" fontId="31" fillId="0" borderId="0"/>
    <xf numFmtId="0" fontId="63" fillId="0" borderId="0"/>
    <xf numFmtId="0" fontId="31" fillId="0" borderId="0"/>
    <xf numFmtId="0" fontId="63" fillId="0" borderId="0"/>
    <xf numFmtId="0" fontId="31" fillId="0" borderId="0"/>
    <xf numFmtId="0" fontId="63" fillId="0" borderId="0"/>
    <xf numFmtId="0" fontId="31" fillId="0" borderId="0"/>
    <xf numFmtId="0" fontId="63" fillId="0" borderId="0"/>
    <xf numFmtId="0" fontId="31" fillId="0" borderId="0"/>
    <xf numFmtId="0" fontId="63" fillId="0" borderId="0"/>
    <xf numFmtId="0" fontId="31" fillId="0" borderId="0"/>
    <xf numFmtId="0" fontId="63" fillId="0" borderId="0"/>
    <xf numFmtId="0" fontId="31" fillId="0" borderId="0"/>
    <xf numFmtId="0" fontId="63" fillId="0" borderId="0"/>
    <xf numFmtId="0" fontId="31" fillId="0" borderId="0"/>
    <xf numFmtId="0" fontId="63" fillId="0" borderId="0"/>
    <xf numFmtId="0" fontId="31" fillId="0" borderId="0"/>
    <xf numFmtId="0" fontId="63" fillId="0" borderId="0"/>
    <xf numFmtId="0" fontId="31" fillId="0" borderId="0"/>
    <xf numFmtId="0" fontId="63" fillId="0" borderId="0"/>
    <xf numFmtId="0" fontId="31" fillId="0" borderId="0"/>
    <xf numFmtId="0" fontId="63" fillId="0" borderId="0"/>
    <xf numFmtId="0" fontId="31" fillId="0" borderId="0"/>
    <xf numFmtId="0" fontId="63" fillId="0" borderId="0"/>
    <xf numFmtId="0" fontId="31" fillId="0" borderId="0"/>
    <xf numFmtId="0" fontId="63" fillId="0" borderId="0"/>
    <xf numFmtId="0" fontId="31" fillId="0" borderId="0"/>
    <xf numFmtId="0" fontId="63" fillId="0" borderId="0"/>
    <xf numFmtId="0" fontId="49" fillId="0" borderId="0"/>
    <xf numFmtId="0" fontId="31" fillId="0" borderId="0"/>
    <xf numFmtId="0" fontId="63" fillId="0" borderId="0"/>
    <xf numFmtId="0" fontId="31" fillId="0" borderId="0"/>
    <xf numFmtId="0" fontId="63" fillId="0" borderId="0"/>
    <xf numFmtId="0" fontId="31" fillId="0" borderId="0"/>
    <xf numFmtId="0" fontId="63" fillId="0" borderId="0"/>
    <xf numFmtId="0" fontId="31" fillId="0" borderId="0"/>
    <xf numFmtId="0" fontId="63" fillId="0" borderId="0"/>
    <xf numFmtId="0" fontId="31" fillId="0" borderId="0"/>
    <xf numFmtId="0" fontId="63" fillId="0" borderId="0"/>
    <xf numFmtId="0" fontId="31" fillId="0" borderId="0"/>
    <xf numFmtId="0" fontId="63" fillId="0" borderId="0"/>
    <xf numFmtId="0" fontId="31" fillId="0" borderId="0"/>
    <xf numFmtId="0" fontId="63" fillId="0" borderId="0"/>
    <xf numFmtId="0" fontId="1" fillId="0" borderId="0">
      <alignment vertical="center"/>
    </xf>
    <xf numFmtId="0" fontId="44" fillId="0" borderId="0">
      <alignment vertical="center"/>
    </xf>
    <xf numFmtId="0" fontId="1" fillId="0" borderId="0">
      <alignment vertical="center"/>
    </xf>
    <xf numFmtId="0" fontId="44" fillId="0" borderId="0">
      <alignment vertical="center"/>
    </xf>
    <xf numFmtId="0" fontId="1" fillId="0" borderId="0">
      <alignment vertical="center"/>
    </xf>
    <xf numFmtId="0" fontId="44" fillId="0" borderId="0">
      <alignment vertical="center"/>
    </xf>
    <xf numFmtId="0" fontId="1" fillId="0" borderId="0">
      <alignment vertical="center"/>
    </xf>
    <xf numFmtId="0" fontId="44" fillId="0" borderId="0">
      <alignment vertical="center"/>
    </xf>
    <xf numFmtId="0" fontId="1" fillId="0" borderId="0">
      <alignment vertical="center"/>
    </xf>
    <xf numFmtId="0" fontId="44" fillId="0" borderId="0">
      <alignment vertical="center"/>
    </xf>
    <xf numFmtId="0" fontId="1" fillId="0" borderId="0">
      <alignment vertical="center"/>
    </xf>
    <xf numFmtId="0" fontId="44" fillId="0" borderId="0">
      <alignment vertical="center"/>
    </xf>
    <xf numFmtId="0" fontId="1" fillId="0" borderId="0">
      <alignment vertical="center"/>
    </xf>
    <xf numFmtId="0" fontId="44" fillId="0" borderId="0">
      <alignment vertical="center"/>
    </xf>
    <xf numFmtId="0" fontId="1" fillId="0" borderId="0">
      <alignment vertical="center"/>
    </xf>
    <xf numFmtId="0" fontId="44" fillId="0" borderId="0">
      <alignment vertical="center"/>
    </xf>
    <xf numFmtId="0" fontId="1" fillId="0" borderId="0">
      <alignment vertical="center"/>
    </xf>
    <xf numFmtId="0" fontId="44" fillId="0" borderId="0">
      <alignment vertical="center"/>
    </xf>
    <xf numFmtId="0" fontId="1" fillId="0" borderId="0">
      <alignment vertical="center"/>
    </xf>
    <xf numFmtId="0" fontId="44" fillId="0" borderId="0">
      <alignment vertical="center"/>
    </xf>
    <xf numFmtId="0" fontId="14" fillId="0" borderId="0"/>
    <xf numFmtId="0" fontId="31" fillId="0" borderId="0"/>
    <xf numFmtId="0" fontId="63" fillId="0" borderId="0"/>
    <xf numFmtId="0" fontId="31" fillId="0" borderId="0"/>
    <xf numFmtId="0" fontId="63" fillId="0" borderId="0"/>
    <xf numFmtId="0" fontId="31" fillId="0" borderId="0"/>
    <xf numFmtId="0" fontId="63" fillId="0" borderId="0"/>
    <xf numFmtId="0" fontId="31" fillId="0" borderId="0"/>
    <xf numFmtId="0" fontId="63" fillId="0" borderId="0"/>
    <xf numFmtId="0" fontId="31" fillId="0" borderId="0"/>
    <xf numFmtId="0" fontId="63" fillId="0" borderId="0"/>
    <xf numFmtId="0" fontId="31" fillId="0" borderId="0"/>
    <xf numFmtId="0" fontId="63" fillId="0" borderId="0"/>
    <xf numFmtId="0" fontId="31" fillId="0" borderId="0"/>
    <xf numFmtId="0" fontId="63" fillId="0" borderId="0"/>
    <xf numFmtId="0" fontId="31" fillId="0" borderId="0"/>
    <xf numFmtId="0" fontId="63" fillId="0" borderId="0"/>
    <xf numFmtId="0" fontId="31" fillId="0" borderId="0"/>
    <xf numFmtId="0" fontId="63" fillId="0" borderId="0"/>
    <xf numFmtId="0" fontId="31" fillId="0" borderId="0"/>
    <xf numFmtId="0" fontId="63" fillId="0" borderId="0"/>
    <xf numFmtId="0" fontId="31" fillId="0" borderId="0"/>
    <xf numFmtId="0" fontId="63" fillId="0" borderId="0"/>
    <xf numFmtId="0" fontId="31" fillId="0" borderId="0"/>
    <xf numFmtId="0" fontId="63" fillId="0" borderId="0"/>
    <xf numFmtId="0" fontId="31" fillId="0" borderId="0"/>
    <xf numFmtId="0" fontId="63" fillId="0" borderId="0"/>
    <xf numFmtId="0" fontId="31" fillId="0" borderId="0"/>
    <xf numFmtId="0" fontId="63" fillId="0" borderId="0"/>
    <xf numFmtId="0" fontId="31" fillId="0" borderId="0"/>
    <xf numFmtId="0" fontId="63" fillId="0" borderId="0"/>
    <xf numFmtId="0" fontId="49" fillId="0" borderId="0"/>
    <xf numFmtId="0" fontId="31" fillId="0" borderId="0"/>
    <xf numFmtId="0" fontId="63" fillId="0" borderId="0"/>
    <xf numFmtId="0" fontId="31" fillId="0" borderId="0"/>
    <xf numFmtId="0" fontId="63" fillId="0" borderId="0"/>
    <xf numFmtId="0" fontId="31" fillId="0" borderId="0"/>
    <xf numFmtId="0" fontId="63" fillId="0" borderId="0"/>
    <xf numFmtId="0" fontId="31" fillId="0" borderId="0"/>
    <xf numFmtId="0" fontId="63" fillId="0" borderId="0"/>
    <xf numFmtId="0" fontId="31" fillId="0" borderId="0"/>
    <xf numFmtId="0" fontId="63" fillId="0" borderId="0"/>
    <xf numFmtId="0" fontId="31" fillId="0" borderId="0"/>
    <xf numFmtId="0" fontId="63" fillId="0" borderId="0"/>
    <xf numFmtId="0" fontId="31" fillId="0" borderId="0"/>
    <xf numFmtId="0" fontId="63" fillId="0" borderId="0"/>
    <xf numFmtId="0" fontId="1" fillId="0" borderId="0">
      <alignment vertical="center"/>
    </xf>
    <xf numFmtId="0" fontId="44" fillId="0" borderId="0">
      <alignment vertical="center"/>
    </xf>
    <xf numFmtId="0" fontId="1" fillId="0" borderId="0">
      <alignment vertical="center"/>
    </xf>
    <xf numFmtId="0" fontId="44" fillId="0" borderId="0">
      <alignment vertical="center"/>
    </xf>
    <xf numFmtId="0" fontId="1" fillId="0" borderId="0">
      <alignment vertical="center"/>
    </xf>
    <xf numFmtId="0" fontId="44" fillId="0" borderId="0">
      <alignment vertical="center"/>
    </xf>
    <xf numFmtId="0" fontId="1" fillId="0" borderId="0">
      <alignment vertical="center"/>
    </xf>
    <xf numFmtId="0" fontId="44" fillId="0" borderId="0">
      <alignment vertical="center"/>
    </xf>
    <xf numFmtId="0" fontId="1" fillId="0" borderId="0">
      <alignment vertical="center"/>
    </xf>
    <xf numFmtId="0" fontId="44" fillId="0" borderId="0">
      <alignment vertical="center"/>
    </xf>
    <xf numFmtId="0" fontId="1" fillId="0" borderId="0">
      <alignment vertical="center"/>
    </xf>
    <xf numFmtId="0" fontId="44" fillId="0" borderId="0">
      <alignment vertical="center"/>
    </xf>
    <xf numFmtId="0" fontId="1" fillId="0" borderId="0">
      <alignment vertical="center"/>
    </xf>
    <xf numFmtId="0" fontId="44" fillId="0" borderId="0">
      <alignment vertical="center"/>
    </xf>
    <xf numFmtId="0" fontId="1" fillId="0" borderId="0">
      <alignment vertical="center"/>
    </xf>
    <xf numFmtId="0" fontId="44" fillId="0" borderId="0">
      <alignment vertical="center"/>
    </xf>
    <xf numFmtId="0" fontId="1" fillId="0" borderId="0">
      <alignment vertical="center"/>
    </xf>
    <xf numFmtId="0" fontId="44" fillId="0" borderId="0">
      <alignment vertical="center"/>
    </xf>
    <xf numFmtId="0" fontId="1" fillId="0" borderId="0">
      <alignment vertical="center"/>
    </xf>
    <xf numFmtId="0" fontId="44" fillId="0" borderId="0">
      <alignment vertical="center"/>
    </xf>
    <xf numFmtId="0" fontId="14" fillId="0" borderId="0">
      <alignment vertical="center"/>
    </xf>
    <xf numFmtId="0" fontId="40" fillId="0" borderId="0">
      <alignment vertical="center"/>
    </xf>
    <xf numFmtId="0" fontId="44" fillId="0" borderId="0">
      <alignment vertical="center"/>
    </xf>
    <xf numFmtId="0" fontId="40" fillId="0" borderId="0">
      <alignment vertical="center"/>
    </xf>
    <xf numFmtId="0" fontId="44" fillId="0" borderId="0">
      <alignment vertical="center"/>
    </xf>
    <xf numFmtId="0" fontId="40" fillId="0" borderId="0">
      <alignment vertical="center"/>
    </xf>
    <xf numFmtId="0" fontId="44" fillId="0" borderId="0">
      <alignment vertical="center"/>
    </xf>
    <xf numFmtId="0" fontId="40" fillId="0" borderId="0">
      <alignment vertical="center"/>
    </xf>
    <xf numFmtId="0" fontId="44" fillId="0" borderId="0">
      <alignment vertical="center"/>
    </xf>
    <xf numFmtId="0" fontId="40" fillId="0" borderId="0">
      <alignment vertical="center"/>
    </xf>
    <xf numFmtId="0" fontId="44" fillId="0" borderId="0">
      <alignment vertical="center"/>
    </xf>
    <xf numFmtId="0" fontId="40" fillId="0" borderId="0">
      <alignment vertical="center"/>
    </xf>
    <xf numFmtId="0" fontId="44" fillId="0" borderId="0">
      <alignment vertical="center"/>
    </xf>
    <xf numFmtId="0" fontId="40" fillId="0" borderId="0">
      <alignment vertical="center"/>
    </xf>
    <xf numFmtId="0" fontId="44" fillId="0" borderId="0">
      <alignment vertical="center"/>
    </xf>
    <xf numFmtId="0" fontId="14" fillId="0" borderId="0"/>
    <xf numFmtId="0" fontId="14" fillId="0" borderId="0"/>
    <xf numFmtId="0" fontId="31" fillId="0" borderId="0"/>
    <xf numFmtId="0" fontId="63" fillId="0" borderId="0"/>
    <xf numFmtId="0" fontId="31" fillId="0" borderId="0"/>
    <xf numFmtId="0" fontId="63" fillId="0" borderId="0"/>
    <xf numFmtId="0" fontId="31" fillId="0" borderId="0"/>
    <xf numFmtId="0" fontId="63" fillId="0" borderId="0"/>
    <xf numFmtId="0" fontId="31" fillId="0" borderId="0"/>
    <xf numFmtId="0" fontId="63" fillId="0" borderId="0"/>
    <xf numFmtId="0" fontId="31" fillId="0" borderId="0"/>
    <xf numFmtId="0" fontId="63" fillId="0" borderId="0"/>
    <xf numFmtId="0" fontId="31" fillId="0" borderId="0"/>
    <xf numFmtId="0" fontId="63" fillId="0" borderId="0"/>
    <xf numFmtId="0" fontId="40" fillId="0" borderId="0">
      <alignment vertical="center"/>
    </xf>
    <xf numFmtId="0" fontId="44" fillId="0" borderId="0">
      <alignment vertical="center"/>
    </xf>
    <xf numFmtId="0" fontId="40" fillId="0" borderId="0">
      <alignment vertical="center"/>
    </xf>
    <xf numFmtId="0" fontId="44" fillId="0" borderId="0">
      <alignment vertical="center"/>
    </xf>
    <xf numFmtId="0" fontId="40" fillId="0" borderId="0">
      <alignment vertical="center"/>
    </xf>
    <xf numFmtId="0" fontId="44" fillId="0" borderId="0">
      <alignment vertical="center"/>
    </xf>
    <xf numFmtId="0" fontId="40" fillId="0" borderId="0">
      <alignment vertical="center"/>
    </xf>
    <xf numFmtId="0" fontId="44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>
      <alignment vertical="center"/>
    </xf>
    <xf numFmtId="0" fontId="31" fillId="0" borderId="0"/>
    <xf numFmtId="0" fontId="63" fillId="0" borderId="0"/>
    <xf numFmtId="0" fontId="44" fillId="0" borderId="0">
      <alignment vertical="center"/>
    </xf>
    <xf numFmtId="0" fontId="40" fillId="0" borderId="0">
      <alignment vertical="center"/>
    </xf>
    <xf numFmtId="0" fontId="44" fillId="0" borderId="0">
      <alignment vertical="center"/>
    </xf>
    <xf numFmtId="0" fontId="40" fillId="0" borderId="0">
      <alignment vertical="center"/>
    </xf>
    <xf numFmtId="0" fontId="44" fillId="0" borderId="0">
      <alignment vertical="center"/>
    </xf>
    <xf numFmtId="0" fontId="40" fillId="0" borderId="0">
      <alignment vertical="center"/>
    </xf>
    <xf numFmtId="0" fontId="44" fillId="0" borderId="0">
      <alignment vertical="center"/>
    </xf>
    <xf numFmtId="0" fontId="40" fillId="0" borderId="0">
      <alignment vertical="center"/>
    </xf>
    <xf numFmtId="0" fontId="44" fillId="0" borderId="0">
      <alignment vertical="center"/>
    </xf>
    <xf numFmtId="0" fontId="40" fillId="0" borderId="0">
      <alignment vertical="center"/>
    </xf>
    <xf numFmtId="0" fontId="44" fillId="0" borderId="0">
      <alignment vertical="center"/>
    </xf>
    <xf numFmtId="0" fontId="40" fillId="0" borderId="0">
      <alignment vertical="center"/>
    </xf>
    <xf numFmtId="0" fontId="44" fillId="0" borderId="0">
      <alignment vertical="center"/>
    </xf>
    <xf numFmtId="0" fontId="40" fillId="0" borderId="0">
      <alignment vertical="center"/>
    </xf>
    <xf numFmtId="0" fontId="44" fillId="0" borderId="0">
      <alignment vertical="center"/>
    </xf>
    <xf numFmtId="0" fontId="40" fillId="0" borderId="0">
      <alignment vertical="center"/>
    </xf>
    <xf numFmtId="0" fontId="44" fillId="0" borderId="0">
      <alignment vertical="center"/>
    </xf>
    <xf numFmtId="0" fontId="14" fillId="0" borderId="0"/>
    <xf numFmtId="0" fontId="49" fillId="0" borderId="0"/>
    <xf numFmtId="0" fontId="19" fillId="0" borderId="0"/>
    <xf numFmtId="0" fontId="14" fillId="0" borderId="0"/>
    <xf numFmtId="0" fontId="14" fillId="0" borderId="0"/>
    <xf numFmtId="0" fontId="49" fillId="0" borderId="0"/>
    <xf numFmtId="0" fontId="31" fillId="0" borderId="0"/>
    <xf numFmtId="0" fontId="63" fillId="0" borderId="0"/>
    <xf numFmtId="0" fontId="49" fillId="0" borderId="0"/>
    <xf numFmtId="0" fontId="44" fillId="0" borderId="0">
      <alignment vertical="center"/>
    </xf>
    <xf numFmtId="0" fontId="31" fillId="0" borderId="0"/>
    <xf numFmtId="0" fontId="63" fillId="0" borderId="0"/>
    <xf numFmtId="0" fontId="31" fillId="0" borderId="0"/>
    <xf numFmtId="0" fontId="63" fillId="0" borderId="0"/>
    <xf numFmtId="0" fontId="31" fillId="0" borderId="0"/>
    <xf numFmtId="0" fontId="63" fillId="0" borderId="0"/>
    <xf numFmtId="0" fontId="31" fillId="0" borderId="0"/>
    <xf numFmtId="0" fontId="63" fillId="0" borderId="0"/>
    <xf numFmtId="0" fontId="31" fillId="0" borderId="0"/>
    <xf numFmtId="0" fontId="63" fillId="0" borderId="0"/>
    <xf numFmtId="0" fontId="31" fillId="0" borderId="0"/>
    <xf numFmtId="0" fontId="63" fillId="0" borderId="0"/>
    <xf numFmtId="0" fontId="40" fillId="0" borderId="0">
      <alignment vertical="center"/>
    </xf>
    <xf numFmtId="0" fontId="14" fillId="0" borderId="0">
      <alignment vertical="center"/>
    </xf>
    <xf numFmtId="0" fontId="49" fillId="0" borderId="0">
      <alignment vertical="center"/>
    </xf>
    <xf numFmtId="0" fontId="14" fillId="0" borderId="0">
      <alignment vertical="center"/>
    </xf>
    <xf numFmtId="0" fontId="49" fillId="0" borderId="0">
      <alignment vertical="center"/>
    </xf>
    <xf numFmtId="0" fontId="14" fillId="0" borderId="0">
      <alignment vertical="center"/>
    </xf>
    <xf numFmtId="0" fontId="49" fillId="0" borderId="0">
      <alignment vertical="center"/>
    </xf>
    <xf numFmtId="0" fontId="14" fillId="0" borderId="0">
      <alignment vertical="center"/>
    </xf>
    <xf numFmtId="0" fontId="49" fillId="0" borderId="0">
      <alignment vertical="center"/>
    </xf>
    <xf numFmtId="0" fontId="14" fillId="0" borderId="0">
      <alignment vertical="center"/>
    </xf>
    <xf numFmtId="0" fontId="49" fillId="0" borderId="0">
      <alignment vertical="center"/>
    </xf>
    <xf numFmtId="0" fontId="14" fillId="0" borderId="0">
      <alignment vertical="center"/>
    </xf>
    <xf numFmtId="0" fontId="49" fillId="0" borderId="0">
      <alignment vertical="center"/>
    </xf>
    <xf numFmtId="0" fontId="14" fillId="0" borderId="0">
      <alignment vertical="center"/>
    </xf>
    <xf numFmtId="0" fontId="49" fillId="0" borderId="0">
      <alignment vertical="center"/>
    </xf>
    <xf numFmtId="0" fontId="14" fillId="0" borderId="0">
      <alignment vertical="center"/>
    </xf>
    <xf numFmtId="0" fontId="49" fillId="0" borderId="0">
      <alignment vertical="center"/>
    </xf>
    <xf numFmtId="0" fontId="14" fillId="0" borderId="0">
      <alignment vertical="center"/>
    </xf>
    <xf numFmtId="0" fontId="49" fillId="0" borderId="0">
      <alignment vertical="center"/>
    </xf>
    <xf numFmtId="0" fontId="14" fillId="0" borderId="0">
      <alignment vertical="center"/>
    </xf>
    <xf numFmtId="0" fontId="49" fillId="0" borderId="0">
      <alignment vertical="center"/>
    </xf>
    <xf numFmtId="0" fontId="14" fillId="0" borderId="0">
      <alignment vertical="center"/>
    </xf>
    <xf numFmtId="0" fontId="49" fillId="0" borderId="0">
      <alignment vertical="center"/>
    </xf>
    <xf numFmtId="0" fontId="14" fillId="0" borderId="0">
      <alignment vertical="center"/>
    </xf>
    <xf numFmtId="0" fontId="49" fillId="0" borderId="0">
      <alignment vertical="center"/>
    </xf>
    <xf numFmtId="0" fontId="14" fillId="0" borderId="0">
      <alignment vertical="center"/>
    </xf>
    <xf numFmtId="0" fontId="49" fillId="0" borderId="0">
      <alignment vertical="center"/>
    </xf>
    <xf numFmtId="0" fontId="14" fillId="0" borderId="0">
      <alignment vertical="center"/>
    </xf>
    <xf numFmtId="0" fontId="49" fillId="0" borderId="0">
      <alignment vertical="center"/>
    </xf>
    <xf numFmtId="0" fontId="14" fillId="0" borderId="0">
      <alignment vertical="center"/>
    </xf>
    <xf numFmtId="0" fontId="49" fillId="0" borderId="0">
      <alignment vertical="center"/>
    </xf>
    <xf numFmtId="0" fontId="40" fillId="0" borderId="0">
      <alignment vertical="center"/>
    </xf>
    <xf numFmtId="0" fontId="44" fillId="0" borderId="0">
      <alignment vertical="center"/>
    </xf>
    <xf numFmtId="0" fontId="14" fillId="0" borderId="0"/>
    <xf numFmtId="0" fontId="49" fillId="0" borderId="0"/>
    <xf numFmtId="0" fontId="44" fillId="0" borderId="0">
      <alignment vertical="center"/>
    </xf>
    <xf numFmtId="0" fontId="14" fillId="0" borderId="0">
      <alignment vertical="center"/>
    </xf>
    <xf numFmtId="0" fontId="49" fillId="0" borderId="0">
      <alignment vertical="center"/>
    </xf>
    <xf numFmtId="0" fontId="14" fillId="0" borderId="0">
      <alignment vertical="center"/>
    </xf>
    <xf numFmtId="0" fontId="49" fillId="0" borderId="0">
      <alignment vertical="center"/>
    </xf>
    <xf numFmtId="0" fontId="14" fillId="0" borderId="0">
      <alignment vertical="center"/>
    </xf>
    <xf numFmtId="0" fontId="49" fillId="0" borderId="0">
      <alignment vertical="center"/>
    </xf>
    <xf numFmtId="0" fontId="14" fillId="0" borderId="0">
      <alignment vertical="center"/>
    </xf>
    <xf numFmtId="0" fontId="49" fillId="0" borderId="0">
      <alignment vertical="center"/>
    </xf>
    <xf numFmtId="0" fontId="14" fillId="0" borderId="0">
      <alignment vertical="center"/>
    </xf>
    <xf numFmtId="0" fontId="49" fillId="0" borderId="0">
      <alignment vertical="center"/>
    </xf>
    <xf numFmtId="0" fontId="14" fillId="0" borderId="0">
      <alignment vertical="center"/>
    </xf>
    <xf numFmtId="0" fontId="49" fillId="0" borderId="0">
      <alignment vertical="center"/>
    </xf>
    <xf numFmtId="0" fontId="14" fillId="0" borderId="0">
      <alignment vertical="center"/>
    </xf>
    <xf numFmtId="0" fontId="49" fillId="0" borderId="0">
      <alignment vertical="center"/>
    </xf>
    <xf numFmtId="0" fontId="14" fillId="0" borderId="0"/>
    <xf numFmtId="0" fontId="40" fillId="0" borderId="0">
      <alignment vertical="center"/>
    </xf>
    <xf numFmtId="0" fontId="44" fillId="0" borderId="0">
      <alignment vertical="center"/>
    </xf>
    <xf numFmtId="0" fontId="40" fillId="0" borderId="0">
      <alignment vertical="center"/>
    </xf>
    <xf numFmtId="0" fontId="44" fillId="0" borderId="0">
      <alignment vertical="center"/>
    </xf>
    <xf numFmtId="0" fontId="40" fillId="0" borderId="0">
      <alignment vertical="center"/>
    </xf>
    <xf numFmtId="0" fontId="44" fillId="0" borderId="0">
      <alignment vertical="center"/>
    </xf>
    <xf numFmtId="0" fontId="40" fillId="0" borderId="0">
      <alignment vertical="center"/>
    </xf>
    <xf numFmtId="0" fontId="44" fillId="0" borderId="0">
      <alignment vertical="center"/>
    </xf>
    <xf numFmtId="0" fontId="40" fillId="0" borderId="0">
      <alignment vertical="center"/>
    </xf>
    <xf numFmtId="0" fontId="44" fillId="0" borderId="0">
      <alignment vertical="center"/>
    </xf>
    <xf numFmtId="0" fontId="40" fillId="0" borderId="0">
      <alignment vertical="center"/>
    </xf>
    <xf numFmtId="0" fontId="44" fillId="0" borderId="0">
      <alignment vertical="center"/>
    </xf>
    <xf numFmtId="0" fontId="40" fillId="0" borderId="0">
      <alignment vertical="center"/>
    </xf>
    <xf numFmtId="0" fontId="44" fillId="0" borderId="0">
      <alignment vertical="center"/>
    </xf>
    <xf numFmtId="0" fontId="40" fillId="0" borderId="0">
      <alignment vertical="center"/>
    </xf>
    <xf numFmtId="0" fontId="44" fillId="0" borderId="0">
      <alignment vertical="center"/>
    </xf>
    <xf numFmtId="0" fontId="40" fillId="0" borderId="0">
      <alignment vertical="center"/>
    </xf>
    <xf numFmtId="0" fontId="44" fillId="0" borderId="0">
      <alignment vertical="center"/>
    </xf>
    <xf numFmtId="0" fontId="40" fillId="0" borderId="0">
      <alignment vertical="center"/>
    </xf>
    <xf numFmtId="0" fontId="44" fillId="0" borderId="0">
      <alignment vertical="center"/>
    </xf>
    <xf numFmtId="0" fontId="40" fillId="0" borderId="0">
      <alignment vertical="center"/>
    </xf>
    <xf numFmtId="0" fontId="44" fillId="0" borderId="0">
      <alignment vertical="center"/>
    </xf>
    <xf numFmtId="0" fontId="40" fillId="0" borderId="0">
      <alignment vertical="center"/>
    </xf>
    <xf numFmtId="0" fontId="44" fillId="0" borderId="0">
      <alignment vertical="center"/>
    </xf>
    <xf numFmtId="0" fontId="40" fillId="0" borderId="0">
      <alignment vertical="center"/>
    </xf>
    <xf numFmtId="0" fontId="44" fillId="0" borderId="0">
      <alignment vertical="center"/>
    </xf>
    <xf numFmtId="0" fontId="40" fillId="0" borderId="0">
      <alignment vertical="center"/>
    </xf>
    <xf numFmtId="0" fontId="44" fillId="0" borderId="0">
      <alignment vertical="center"/>
    </xf>
    <xf numFmtId="0" fontId="40" fillId="0" borderId="0">
      <alignment vertical="center"/>
    </xf>
    <xf numFmtId="0" fontId="44" fillId="0" borderId="0">
      <alignment vertical="center"/>
    </xf>
    <xf numFmtId="0" fontId="49" fillId="0" borderId="0"/>
    <xf numFmtId="0" fontId="40" fillId="0" borderId="0">
      <alignment vertical="center"/>
    </xf>
    <xf numFmtId="0" fontId="44" fillId="0" borderId="0">
      <alignment vertical="center"/>
    </xf>
    <xf numFmtId="0" fontId="40" fillId="0" borderId="0">
      <alignment vertical="center"/>
    </xf>
    <xf numFmtId="0" fontId="44" fillId="0" borderId="0">
      <alignment vertical="center"/>
    </xf>
    <xf numFmtId="0" fontId="40" fillId="0" borderId="0">
      <alignment vertical="center"/>
    </xf>
    <xf numFmtId="0" fontId="44" fillId="0" borderId="0">
      <alignment vertical="center"/>
    </xf>
    <xf numFmtId="0" fontId="40" fillId="0" borderId="0">
      <alignment vertical="center"/>
    </xf>
    <xf numFmtId="0" fontId="44" fillId="0" borderId="0">
      <alignment vertical="center"/>
    </xf>
    <xf numFmtId="0" fontId="40" fillId="0" borderId="0">
      <alignment vertical="center"/>
    </xf>
    <xf numFmtId="0" fontId="44" fillId="0" borderId="0">
      <alignment vertical="center"/>
    </xf>
    <xf numFmtId="0" fontId="40" fillId="0" borderId="0">
      <alignment vertical="center"/>
    </xf>
    <xf numFmtId="0" fontId="44" fillId="0" borderId="0">
      <alignment vertical="center"/>
    </xf>
    <xf numFmtId="0" fontId="40" fillId="0" borderId="0">
      <alignment vertical="center"/>
    </xf>
    <xf numFmtId="0" fontId="44" fillId="0" borderId="0">
      <alignment vertical="center"/>
    </xf>
    <xf numFmtId="0" fontId="14" fillId="0" borderId="0"/>
    <xf numFmtId="0" fontId="40" fillId="0" borderId="0">
      <alignment vertical="center"/>
    </xf>
    <xf numFmtId="0" fontId="49" fillId="0" borderId="0"/>
    <xf numFmtId="0" fontId="19" fillId="0" borderId="0"/>
    <xf numFmtId="0" fontId="41" fillId="0" borderId="0"/>
    <xf numFmtId="0" fontId="14" fillId="0" borderId="0"/>
    <xf numFmtId="0" fontId="49" fillId="0" borderId="0"/>
    <xf numFmtId="0" fontId="44" fillId="0" borderId="0">
      <alignment vertical="center"/>
    </xf>
    <xf numFmtId="0" fontId="14" fillId="0" borderId="0">
      <alignment vertical="center"/>
    </xf>
    <xf numFmtId="0" fontId="49" fillId="0" borderId="0">
      <alignment vertical="center"/>
    </xf>
    <xf numFmtId="0" fontId="19" fillId="0" borderId="0"/>
    <xf numFmtId="0" fontId="41" fillId="0" borderId="0"/>
    <xf numFmtId="9" fontId="40" fillId="0" borderId="0" applyFont="0" applyFill="0" applyBorder="0" applyAlignment="0" applyProtection="0">
      <alignment vertical="center"/>
    </xf>
  </cellStyleXfs>
  <cellXfs count="232">
    <xf numFmtId="0" fontId="0" fillId="0" borderId="0" xfId="0">
      <alignment vertical="center"/>
    </xf>
    <xf numFmtId="0" fontId="4" fillId="0" borderId="0" xfId="0" applyFont="1" applyAlignment="1"/>
    <xf numFmtId="41" fontId="4" fillId="0" borderId="0" xfId="612" applyFont="1" applyAlignment="1"/>
    <xf numFmtId="0" fontId="4" fillId="0" borderId="0" xfId="0" applyFont="1" applyAlignment="1">
      <alignment vertical="center"/>
    </xf>
    <xf numFmtId="0" fontId="6" fillId="0" borderId="0" xfId="0" applyFont="1" applyAlignment="1"/>
    <xf numFmtId="0" fontId="9" fillId="0" borderId="0" xfId="0" applyFont="1" applyFill="1" applyAlignment="1"/>
    <xf numFmtId="0" fontId="10" fillId="0" borderId="0" xfId="0" applyFont="1" applyAlignment="1"/>
    <xf numFmtId="0" fontId="11" fillId="0" borderId="0" xfId="0" applyFont="1" applyAlignment="1">
      <alignment horizontal="center"/>
    </xf>
    <xf numFmtId="0" fontId="11" fillId="0" borderId="0" xfId="0" applyFont="1" applyAlignment="1">
      <alignment horizontal="left"/>
    </xf>
    <xf numFmtId="176" fontId="8" fillId="3" borderId="0" xfId="612" applyNumberFormat="1" applyFont="1" applyFill="1" applyAlignment="1">
      <alignment horizontal="center" vertical="center"/>
    </xf>
    <xf numFmtId="41" fontId="8" fillId="3" borderId="0" xfId="612" applyFont="1" applyFill="1" applyAlignment="1">
      <alignment horizontal="center" vertical="center"/>
    </xf>
    <xf numFmtId="41" fontId="4" fillId="3" borderId="0" xfId="612" applyFont="1" applyFill="1" applyAlignment="1"/>
    <xf numFmtId="176" fontId="4" fillId="3" borderId="0" xfId="612" applyNumberFormat="1" applyFont="1" applyFill="1" applyAlignment="1">
      <alignment horizontal="left" vertical="center"/>
    </xf>
    <xf numFmtId="41" fontId="4" fillId="3" borderId="0" xfId="612" quotePrefix="1" applyFont="1" applyFill="1" applyAlignment="1">
      <alignment horizontal="right" vertical="center"/>
    </xf>
    <xf numFmtId="41" fontId="4" fillId="3" borderId="0" xfId="612" applyFont="1" applyFill="1" applyAlignment="1">
      <alignment vertical="center"/>
    </xf>
    <xf numFmtId="177" fontId="4" fillId="3" borderId="6" xfId="612" applyNumberFormat="1" applyFont="1" applyFill="1" applyBorder="1" applyAlignment="1">
      <alignment horizontal="center" vertical="center"/>
    </xf>
    <xf numFmtId="177" fontId="4" fillId="3" borderId="7" xfId="612" applyNumberFormat="1" applyFont="1" applyFill="1" applyBorder="1" applyAlignment="1">
      <alignment horizontal="center" vertical="center"/>
    </xf>
    <xf numFmtId="177" fontId="4" fillId="3" borderId="8" xfId="612" applyNumberFormat="1" applyFont="1" applyFill="1" applyBorder="1" applyAlignment="1">
      <alignment horizontal="center" vertical="center"/>
    </xf>
    <xf numFmtId="177" fontId="6" fillId="3" borderId="8" xfId="612" applyNumberFormat="1" applyFont="1" applyFill="1" applyBorder="1" applyAlignment="1">
      <alignment horizontal="center" vertical="center"/>
    </xf>
    <xf numFmtId="177" fontId="10" fillId="3" borderId="9" xfId="612" applyNumberFormat="1" applyFont="1" applyFill="1" applyBorder="1" applyAlignment="1">
      <alignment horizontal="center" vertical="center"/>
    </xf>
    <xf numFmtId="180" fontId="4" fillId="17" borderId="3" xfId="612" applyNumberFormat="1" applyFont="1" applyFill="1" applyBorder="1" applyAlignment="1">
      <alignment vertical="center"/>
    </xf>
    <xf numFmtId="176" fontId="7" fillId="3" borderId="0" xfId="612" applyNumberFormat="1" applyFont="1" applyFill="1" applyAlignment="1">
      <alignment horizontal="center" vertical="center"/>
    </xf>
    <xf numFmtId="180" fontId="4" fillId="3" borderId="3" xfId="612" applyNumberFormat="1" applyFont="1" applyFill="1" applyBorder="1" applyAlignment="1">
      <alignment vertical="center"/>
    </xf>
    <xf numFmtId="179" fontId="4" fillId="3" borderId="0" xfId="612" quotePrefix="1" applyNumberFormat="1" applyFont="1" applyFill="1" applyAlignment="1">
      <alignment horizontal="right" vertical="center"/>
    </xf>
    <xf numFmtId="179" fontId="4" fillId="0" borderId="0" xfId="0" applyNumberFormat="1" applyFont="1" applyAlignment="1">
      <alignment horizontal="right"/>
    </xf>
    <xf numFmtId="179" fontId="8" fillId="3" borderId="0" xfId="612" applyNumberFormat="1" applyFont="1" applyFill="1" applyAlignment="1">
      <alignment horizontal="right" vertical="center"/>
    </xf>
    <xf numFmtId="179" fontId="4" fillId="0" borderId="0" xfId="0" applyNumberFormat="1" applyFont="1" applyAlignment="1">
      <alignment horizontal="right" vertical="center"/>
    </xf>
    <xf numFmtId="179" fontId="4" fillId="17" borderId="3" xfId="612" applyNumberFormat="1" applyFont="1" applyFill="1" applyBorder="1" applyAlignment="1">
      <alignment horizontal="right" vertical="center"/>
    </xf>
    <xf numFmtId="41" fontId="4" fillId="17" borderId="3" xfId="612" applyFont="1" applyFill="1" applyBorder="1" applyAlignment="1">
      <alignment horizontal="right" vertical="center"/>
    </xf>
    <xf numFmtId="179" fontId="4" fillId="0" borderId="0" xfId="612" applyNumberFormat="1" applyFont="1" applyAlignment="1">
      <alignment horizontal="right"/>
    </xf>
    <xf numFmtId="0" fontId="5" fillId="0" borderId="0" xfId="0" applyFont="1" applyBorder="1" applyAlignment="1">
      <alignment horizontal="left" vertical="center"/>
    </xf>
    <xf numFmtId="179" fontId="4" fillId="17" borderId="3" xfId="0" applyNumberFormat="1" applyFont="1" applyFill="1" applyBorder="1" applyAlignment="1">
      <alignment horizontal="right" vertical="center"/>
    </xf>
    <xf numFmtId="0" fontId="4" fillId="17" borderId="3" xfId="0" applyFont="1" applyFill="1" applyBorder="1" applyAlignment="1">
      <alignment horizontal="right" vertical="center"/>
    </xf>
    <xf numFmtId="0" fontId="9" fillId="17" borderId="3" xfId="0" applyFont="1" applyFill="1" applyBorder="1" applyAlignment="1">
      <alignment horizontal="right" vertical="center"/>
    </xf>
    <xf numFmtId="179" fontId="4" fillId="16" borderId="0" xfId="0" applyNumberFormat="1" applyFont="1" applyFill="1" applyAlignment="1">
      <alignment horizontal="right"/>
    </xf>
    <xf numFmtId="179" fontId="4" fillId="16" borderId="0" xfId="0" applyNumberFormat="1" applyFont="1" applyFill="1" applyAlignment="1">
      <alignment horizontal="right" vertical="center"/>
    </xf>
    <xf numFmtId="179" fontId="4" fillId="16" borderId="3" xfId="612" applyNumberFormat="1" applyFont="1" applyFill="1" applyBorder="1" applyAlignment="1">
      <alignment horizontal="right" vertical="center"/>
    </xf>
    <xf numFmtId="41" fontId="4" fillId="16" borderId="3" xfId="612" applyFont="1" applyFill="1" applyBorder="1" applyAlignment="1">
      <alignment horizontal="right" vertical="center"/>
    </xf>
    <xf numFmtId="179" fontId="4" fillId="11" borderId="0" xfId="0" applyNumberFormat="1" applyFont="1" applyFill="1" applyAlignment="1">
      <alignment horizontal="right"/>
    </xf>
    <xf numFmtId="179" fontId="4" fillId="11" borderId="0" xfId="0" applyNumberFormat="1" applyFont="1" applyFill="1" applyAlignment="1">
      <alignment horizontal="right" vertical="center"/>
    </xf>
    <xf numFmtId="179" fontId="4" fillId="11" borderId="3" xfId="612" applyNumberFormat="1" applyFont="1" applyFill="1" applyBorder="1" applyAlignment="1">
      <alignment horizontal="right" vertical="center"/>
    </xf>
    <xf numFmtId="41" fontId="4" fillId="11" borderId="3" xfId="612" applyFont="1" applyFill="1" applyBorder="1" applyAlignment="1">
      <alignment horizontal="right" vertical="center"/>
    </xf>
    <xf numFmtId="0" fontId="4" fillId="11" borderId="0" xfId="0" applyFont="1" applyFill="1" applyAlignment="1"/>
    <xf numFmtId="0" fontId="4" fillId="11" borderId="3" xfId="0" applyFont="1" applyFill="1" applyBorder="1" applyAlignment="1">
      <alignment horizontal="right" vertical="center"/>
    </xf>
    <xf numFmtId="0" fontId="9" fillId="11" borderId="3" xfId="0" applyFont="1" applyFill="1" applyBorder="1" applyAlignment="1">
      <alignment horizontal="right" vertical="center"/>
    </xf>
    <xf numFmtId="179" fontId="4" fillId="18" borderId="0" xfId="0" applyNumberFormat="1" applyFont="1" applyFill="1" applyAlignment="1">
      <alignment horizontal="right"/>
    </xf>
    <xf numFmtId="179" fontId="4" fillId="18" borderId="0" xfId="0" applyNumberFormat="1" applyFont="1" applyFill="1" applyAlignment="1">
      <alignment horizontal="right" vertical="center"/>
    </xf>
    <xf numFmtId="179" fontId="4" fillId="18" borderId="3" xfId="612" applyNumberFormat="1" applyFont="1" applyFill="1" applyBorder="1" applyAlignment="1">
      <alignment horizontal="right" vertical="center"/>
    </xf>
    <xf numFmtId="41" fontId="4" fillId="18" borderId="3" xfId="612" applyFont="1" applyFill="1" applyBorder="1" applyAlignment="1">
      <alignment horizontal="right" vertical="center"/>
    </xf>
    <xf numFmtId="0" fontId="4" fillId="18" borderId="0" xfId="0" applyFont="1" applyFill="1" applyAlignment="1"/>
    <xf numFmtId="0" fontId="4" fillId="18" borderId="3" xfId="0" applyFont="1" applyFill="1" applyBorder="1" applyAlignment="1">
      <alignment horizontal="right" vertical="center"/>
    </xf>
    <xf numFmtId="0" fontId="9" fillId="18" borderId="3" xfId="0" applyFont="1" applyFill="1" applyBorder="1" applyAlignment="1">
      <alignment horizontal="right" vertical="center"/>
    </xf>
    <xf numFmtId="179" fontId="4" fillId="12" borderId="0" xfId="0" applyNumberFormat="1" applyFont="1" applyFill="1" applyAlignment="1">
      <alignment horizontal="right"/>
    </xf>
    <xf numFmtId="179" fontId="4" fillId="12" borderId="0" xfId="0" applyNumberFormat="1" applyFont="1" applyFill="1" applyAlignment="1">
      <alignment horizontal="right" vertical="center"/>
    </xf>
    <xf numFmtId="179" fontId="4" fillId="12" borderId="3" xfId="612" applyNumberFormat="1" applyFont="1" applyFill="1" applyBorder="1" applyAlignment="1">
      <alignment horizontal="right" vertical="center"/>
    </xf>
    <xf numFmtId="41" fontId="4" fillId="12" borderId="3" xfId="612" applyFont="1" applyFill="1" applyBorder="1" applyAlignment="1">
      <alignment horizontal="right" vertical="center"/>
    </xf>
    <xf numFmtId="0" fontId="4" fillId="12" borderId="0" xfId="0" applyFont="1" applyFill="1" applyAlignment="1"/>
    <xf numFmtId="0" fontId="4" fillId="12" borderId="3" xfId="0" applyFont="1" applyFill="1" applyBorder="1" applyAlignment="1">
      <alignment horizontal="right" vertical="center"/>
    </xf>
    <xf numFmtId="0" fontId="9" fillId="12" borderId="3" xfId="0" applyFont="1" applyFill="1" applyBorder="1" applyAlignment="1">
      <alignment horizontal="right" vertical="center"/>
    </xf>
    <xf numFmtId="179" fontId="4" fillId="9" borderId="0" xfId="0" applyNumberFormat="1" applyFont="1" applyFill="1" applyAlignment="1">
      <alignment horizontal="right"/>
    </xf>
    <xf numFmtId="179" fontId="4" fillId="9" borderId="0" xfId="0" applyNumberFormat="1" applyFont="1" applyFill="1" applyAlignment="1">
      <alignment horizontal="right" vertical="center"/>
    </xf>
    <xf numFmtId="179" fontId="4" fillId="9" borderId="3" xfId="612" applyNumberFormat="1" applyFont="1" applyFill="1" applyBorder="1" applyAlignment="1">
      <alignment horizontal="right" vertical="center"/>
    </xf>
    <xf numFmtId="41" fontId="4" fillId="9" borderId="3" xfId="612" applyFont="1" applyFill="1" applyBorder="1" applyAlignment="1">
      <alignment horizontal="right" vertical="center"/>
    </xf>
    <xf numFmtId="0" fontId="4" fillId="9" borderId="0" xfId="0" applyFont="1" applyFill="1" applyAlignment="1"/>
    <xf numFmtId="179" fontId="4" fillId="9" borderId="3" xfId="0" applyNumberFormat="1" applyFont="1" applyFill="1" applyBorder="1" applyAlignment="1">
      <alignment horizontal="right" vertical="center"/>
    </xf>
    <xf numFmtId="0" fontId="4" fillId="9" borderId="3" xfId="0" applyFont="1" applyFill="1" applyBorder="1" applyAlignment="1">
      <alignment horizontal="right" vertical="center"/>
    </xf>
    <xf numFmtId="0" fontId="9" fillId="9" borderId="3" xfId="0" applyFont="1" applyFill="1" applyBorder="1" applyAlignment="1">
      <alignment horizontal="right" vertical="center"/>
    </xf>
    <xf numFmtId="181" fontId="4" fillId="3" borderId="3" xfId="612" applyNumberFormat="1" applyFont="1" applyFill="1" applyBorder="1" applyAlignment="1">
      <alignment vertical="center"/>
    </xf>
    <xf numFmtId="176" fontId="8" fillId="3" borderId="0" xfId="612" applyNumberFormat="1" applyFont="1" applyFill="1" applyAlignment="1">
      <alignment horizontal="left" vertical="center"/>
    </xf>
    <xf numFmtId="0" fontId="5" fillId="0" borderId="0" xfId="0" applyFont="1" applyAlignment="1">
      <alignment horizontal="left" vertical="center"/>
    </xf>
    <xf numFmtId="41" fontId="4" fillId="0" borderId="3" xfId="612" applyFont="1" applyBorder="1" applyAlignment="1">
      <alignment horizontal="right" vertical="center"/>
    </xf>
    <xf numFmtId="1" fontId="4" fillId="0" borderId="0" xfId="0" applyNumberFormat="1" applyFont="1" applyAlignment="1"/>
    <xf numFmtId="41" fontId="4" fillId="79" borderId="3" xfId="614" applyFont="1" applyFill="1" applyBorder="1" applyAlignment="1">
      <alignment horizontal="right" vertical="center"/>
    </xf>
    <xf numFmtId="180" fontId="4" fillId="79" borderId="3" xfId="614" applyNumberFormat="1" applyFont="1" applyFill="1" applyBorder="1" applyAlignment="1">
      <alignment vertical="center"/>
    </xf>
    <xf numFmtId="41" fontId="4" fillId="0" borderId="3" xfId="614" applyFont="1" applyBorder="1" applyAlignment="1">
      <alignment horizontal="right" vertical="center"/>
    </xf>
    <xf numFmtId="180" fontId="4" fillId="79" borderId="3" xfId="612" applyNumberFormat="1" applyFont="1" applyFill="1" applyBorder="1" applyAlignment="1">
      <alignment vertical="center"/>
    </xf>
    <xf numFmtId="0" fontId="91" fillId="0" borderId="0" xfId="0" applyFont="1" applyAlignment="1">
      <alignment horizontal="center" vertical="center"/>
    </xf>
    <xf numFmtId="0" fontId="91" fillId="0" borderId="0" xfId="0" applyFont="1" applyAlignment="1">
      <alignment vertical="center"/>
    </xf>
    <xf numFmtId="176" fontId="92" fillId="3" borderId="0" xfId="612" applyNumberFormat="1" applyFont="1" applyFill="1" applyAlignment="1">
      <alignment horizontal="center" vertical="center"/>
    </xf>
    <xf numFmtId="41" fontId="91" fillId="3" borderId="0" xfId="612" applyFont="1" applyFill="1" applyAlignment="1">
      <alignment vertical="center"/>
    </xf>
    <xf numFmtId="179" fontId="91" fillId="0" borderId="0" xfId="0" applyNumberFormat="1" applyFont="1" applyAlignment="1">
      <alignment horizontal="right" vertical="center"/>
    </xf>
    <xf numFmtId="176" fontId="91" fillId="3" borderId="0" xfId="612" applyNumberFormat="1" applyFont="1" applyFill="1" applyAlignment="1">
      <alignment horizontal="left" vertical="center"/>
    </xf>
    <xf numFmtId="179" fontId="91" fillId="3" borderId="0" xfId="612" applyNumberFormat="1" applyFont="1" applyFill="1" applyAlignment="1">
      <alignment horizontal="right" vertical="center"/>
    </xf>
    <xf numFmtId="0" fontId="94" fillId="0" borderId="8" xfId="0" applyFont="1" applyBorder="1" applyAlignment="1">
      <alignment vertical="center"/>
    </xf>
    <xf numFmtId="177" fontId="91" fillId="3" borderId="6" xfId="612" applyNumberFormat="1" applyFont="1" applyFill="1" applyBorder="1" applyAlignment="1">
      <alignment horizontal="center" vertical="center"/>
    </xf>
    <xf numFmtId="177" fontId="91" fillId="3" borderId="7" xfId="612" applyNumberFormat="1" applyFont="1" applyFill="1" applyBorder="1" applyAlignment="1">
      <alignment horizontal="center" vertical="center"/>
    </xf>
    <xf numFmtId="177" fontId="91" fillId="3" borderId="8" xfId="612" applyNumberFormat="1" applyFont="1" applyFill="1" applyBorder="1" applyAlignment="1">
      <alignment horizontal="center" vertical="center"/>
    </xf>
    <xf numFmtId="0" fontId="95" fillId="0" borderId="0" xfId="0" applyFont="1" applyAlignment="1">
      <alignment vertical="center"/>
    </xf>
    <xf numFmtId="0" fontId="96" fillId="0" borderId="0" xfId="0" applyFont="1" applyFill="1" applyAlignment="1">
      <alignment vertical="center"/>
    </xf>
    <xf numFmtId="0" fontId="93" fillId="0" borderId="0" xfId="0" applyFont="1" applyAlignment="1">
      <alignment vertical="center"/>
    </xf>
    <xf numFmtId="0" fontId="98" fillId="0" borderId="0" xfId="0" applyFont="1" applyAlignment="1">
      <alignment horizontal="center" vertical="center"/>
    </xf>
    <xf numFmtId="41" fontId="91" fillId="0" borderId="0" xfId="612" applyFont="1" applyAlignment="1">
      <alignment vertical="center"/>
    </xf>
    <xf numFmtId="41" fontId="91" fillId="3" borderId="3" xfId="612" applyFont="1" applyFill="1" applyBorder="1" applyAlignment="1">
      <alignment horizontal="center" vertical="center" shrinkToFit="1"/>
    </xf>
    <xf numFmtId="179" fontId="91" fillId="3" borderId="3" xfId="612" applyNumberFormat="1" applyFont="1" applyFill="1" applyBorder="1" applyAlignment="1">
      <alignment horizontal="center" vertical="center" shrinkToFit="1"/>
    </xf>
    <xf numFmtId="41" fontId="91" fillId="3" borderId="3" xfId="612" applyFont="1" applyFill="1" applyBorder="1" applyAlignment="1">
      <alignment vertical="center" shrinkToFit="1"/>
    </xf>
    <xf numFmtId="41" fontId="91" fillId="3" borderId="3" xfId="612" applyFont="1" applyFill="1" applyBorder="1" applyAlignment="1">
      <alignment horizontal="right" vertical="center" shrinkToFit="1"/>
    </xf>
    <xf numFmtId="179" fontId="91" fillId="3" borderId="3" xfId="612" applyNumberFormat="1" applyFont="1" applyFill="1" applyBorder="1" applyAlignment="1">
      <alignment horizontal="right" vertical="center" shrinkToFit="1"/>
    </xf>
    <xf numFmtId="41" fontId="91" fillId="17" borderId="3" xfId="612" applyFont="1" applyFill="1" applyBorder="1" applyAlignment="1">
      <alignment vertical="center" shrinkToFit="1"/>
    </xf>
    <xf numFmtId="180" fontId="91" fillId="17" borderId="3" xfId="612" applyNumberFormat="1" applyFont="1" applyFill="1" applyBorder="1" applyAlignment="1">
      <alignment vertical="center" shrinkToFit="1"/>
    </xf>
    <xf numFmtId="41" fontId="91" fillId="0" borderId="3" xfId="612" applyFont="1" applyBorder="1" applyAlignment="1">
      <alignment horizontal="right" vertical="center" shrinkToFit="1"/>
    </xf>
    <xf numFmtId="179" fontId="91" fillId="0" borderId="3" xfId="612" applyNumberFormat="1" applyFont="1" applyBorder="1" applyAlignment="1">
      <alignment horizontal="right" vertical="center" shrinkToFit="1"/>
    </xf>
    <xf numFmtId="41" fontId="91" fillId="0" borderId="3" xfId="612" applyFont="1" applyBorder="1" applyAlignment="1">
      <alignment vertical="center" shrinkToFit="1"/>
    </xf>
    <xf numFmtId="181" fontId="91" fillId="0" borderId="3" xfId="0" applyNumberFormat="1" applyFont="1" applyBorder="1" applyAlignment="1">
      <alignment vertical="center" shrinkToFit="1"/>
    </xf>
    <xf numFmtId="180" fontId="91" fillId="0" borderId="3" xfId="612" applyNumberFormat="1" applyFont="1" applyFill="1" applyBorder="1" applyAlignment="1">
      <alignment vertical="center" shrinkToFit="1"/>
    </xf>
    <xf numFmtId="180" fontId="91" fillId="3" borderId="3" xfId="612" applyNumberFormat="1" applyFont="1" applyFill="1" applyBorder="1" applyAlignment="1">
      <alignment vertical="center" shrinkToFit="1"/>
    </xf>
    <xf numFmtId="176" fontId="90" fillId="3" borderId="0" xfId="612" applyNumberFormat="1" applyFont="1" applyFill="1" applyAlignment="1">
      <alignment horizontal="center" vertical="center"/>
    </xf>
    <xf numFmtId="176" fontId="90" fillId="0" borderId="0" xfId="612" applyNumberFormat="1" applyFont="1" applyFill="1" applyAlignment="1">
      <alignment horizontal="center" vertical="center"/>
    </xf>
    <xf numFmtId="179" fontId="91" fillId="0" borderId="0" xfId="0" applyNumberFormat="1" applyFont="1" applyFill="1" applyAlignment="1">
      <alignment horizontal="right" vertical="center"/>
    </xf>
    <xf numFmtId="179" fontId="91" fillId="0" borderId="0" xfId="612" applyNumberFormat="1" applyFont="1" applyFill="1" applyAlignment="1">
      <alignment horizontal="right" vertical="center"/>
    </xf>
    <xf numFmtId="179" fontId="91" fillId="3" borderId="3" xfId="612" applyNumberFormat="1" applyFont="1" applyFill="1" applyBorder="1" applyAlignment="1">
      <alignment horizontal="center" vertical="center" shrinkToFit="1"/>
    </xf>
    <xf numFmtId="41" fontId="91" fillId="3" borderId="3" xfId="612" applyFont="1" applyFill="1" applyBorder="1" applyAlignment="1">
      <alignment horizontal="center" vertical="center" shrinkToFit="1"/>
    </xf>
    <xf numFmtId="0" fontId="5" fillId="0" borderId="0" xfId="0" applyFont="1" applyAlignment="1">
      <alignment horizontal="left" vertical="center"/>
    </xf>
    <xf numFmtId="9" fontId="91" fillId="0" borderId="0" xfId="3036" applyFont="1" applyAlignment="1">
      <alignment horizontal="right" vertical="center"/>
    </xf>
    <xf numFmtId="9" fontId="91" fillId="3" borderId="0" xfId="612" applyNumberFormat="1" applyFont="1" applyFill="1" applyAlignment="1">
      <alignment vertical="center"/>
    </xf>
    <xf numFmtId="9" fontId="91" fillId="3" borderId="0" xfId="3036" applyFont="1" applyFill="1" applyAlignment="1">
      <alignment horizontal="right" vertical="center"/>
    </xf>
    <xf numFmtId="176" fontId="90" fillId="3" borderId="0" xfId="612" applyNumberFormat="1" applyFont="1" applyFill="1" applyAlignment="1">
      <alignment vertical="center"/>
    </xf>
    <xf numFmtId="41" fontId="91" fillId="0" borderId="17" xfId="612" applyFont="1" applyFill="1" applyBorder="1" applyAlignment="1">
      <alignment horizontal="center" vertical="center" shrinkToFit="1"/>
    </xf>
    <xf numFmtId="179" fontId="91" fillId="0" borderId="17" xfId="612" applyNumberFormat="1" applyFont="1" applyFill="1" applyBorder="1" applyAlignment="1">
      <alignment horizontal="center" vertical="center" shrinkToFit="1"/>
    </xf>
    <xf numFmtId="41" fontId="91" fillId="0" borderId="17" xfId="612" applyFont="1" applyFill="1" applyBorder="1" applyAlignment="1">
      <alignment horizontal="right" vertical="center" shrinkToFit="1"/>
    </xf>
    <xf numFmtId="41" fontId="91" fillId="0" borderId="17" xfId="612" applyFont="1" applyFill="1" applyBorder="1" applyAlignment="1">
      <alignment vertical="center" shrinkToFit="1"/>
    </xf>
    <xf numFmtId="41" fontId="91" fillId="3" borderId="35" xfId="612" applyFont="1" applyFill="1" applyBorder="1" applyAlignment="1">
      <alignment horizontal="center" vertical="center" shrinkToFit="1"/>
    </xf>
    <xf numFmtId="179" fontId="91" fillId="3" borderId="36" xfId="612" applyNumberFormat="1" applyFont="1" applyFill="1" applyBorder="1" applyAlignment="1">
      <alignment horizontal="center" vertical="center" shrinkToFit="1"/>
    </xf>
    <xf numFmtId="41" fontId="91" fillId="3" borderId="35" xfId="612" applyFont="1" applyFill="1" applyBorder="1" applyAlignment="1">
      <alignment vertical="center" shrinkToFit="1"/>
    </xf>
    <xf numFmtId="41" fontId="91" fillId="3" borderId="36" xfId="612" applyFont="1" applyFill="1" applyBorder="1" applyAlignment="1">
      <alignment horizontal="right" vertical="center" shrinkToFit="1"/>
    </xf>
    <xf numFmtId="41" fontId="91" fillId="17" borderId="35" xfId="612" applyFont="1" applyFill="1" applyBorder="1" applyAlignment="1">
      <alignment vertical="center" shrinkToFit="1"/>
    </xf>
    <xf numFmtId="41" fontId="91" fillId="17" borderId="36" xfId="612" applyFont="1" applyFill="1" applyBorder="1" applyAlignment="1">
      <alignment vertical="center" shrinkToFit="1"/>
    </xf>
    <xf numFmtId="41" fontId="91" fillId="3" borderId="37" xfId="612" applyFont="1" applyFill="1" applyBorder="1" applyAlignment="1">
      <alignment vertical="center" shrinkToFit="1"/>
    </xf>
    <xf numFmtId="41" fontId="91" fillId="3" borderId="38" xfId="612" applyFont="1" applyFill="1" applyBorder="1" applyAlignment="1">
      <alignment horizontal="right" vertical="center" shrinkToFit="1"/>
    </xf>
    <xf numFmtId="41" fontId="91" fillId="3" borderId="39" xfId="612" applyFont="1" applyFill="1" applyBorder="1" applyAlignment="1">
      <alignment horizontal="right" vertical="center" shrinkToFit="1"/>
    </xf>
    <xf numFmtId="179" fontId="91" fillId="3" borderId="36" xfId="612" applyNumberFormat="1" applyFont="1" applyFill="1" applyBorder="1" applyAlignment="1">
      <alignment horizontal="right" vertical="center" shrinkToFit="1"/>
    </xf>
    <xf numFmtId="180" fontId="91" fillId="17" borderId="36" xfId="612" applyNumberFormat="1" applyFont="1" applyFill="1" applyBorder="1" applyAlignment="1">
      <alignment vertical="center" shrinkToFit="1"/>
    </xf>
    <xf numFmtId="179" fontId="91" fillId="0" borderId="36" xfId="612" applyNumberFormat="1" applyFont="1" applyBorder="1" applyAlignment="1">
      <alignment horizontal="right" vertical="center" shrinkToFit="1"/>
    </xf>
    <xf numFmtId="181" fontId="91" fillId="0" borderId="36" xfId="0" applyNumberFormat="1" applyFont="1" applyBorder="1" applyAlignment="1">
      <alignment vertical="center" shrinkToFit="1"/>
    </xf>
    <xf numFmtId="180" fontId="91" fillId="0" borderId="36" xfId="612" applyNumberFormat="1" applyFont="1" applyFill="1" applyBorder="1" applyAlignment="1">
      <alignment vertical="center" shrinkToFit="1"/>
    </xf>
    <xf numFmtId="180" fontId="91" fillId="3" borderId="36" xfId="612" applyNumberFormat="1" applyFont="1" applyFill="1" applyBorder="1" applyAlignment="1">
      <alignment vertical="center" shrinkToFit="1"/>
    </xf>
    <xf numFmtId="41" fontId="91" fillId="3" borderId="38" xfId="612" applyFont="1" applyFill="1" applyBorder="1" applyAlignment="1">
      <alignment vertical="center" shrinkToFit="1"/>
    </xf>
    <xf numFmtId="41" fontId="91" fillId="3" borderId="39" xfId="612" applyFont="1" applyFill="1" applyBorder="1" applyAlignment="1">
      <alignment vertical="center" shrinkToFit="1"/>
    </xf>
    <xf numFmtId="41" fontId="91" fillId="0" borderId="18" xfId="612" applyFont="1" applyFill="1" applyBorder="1" applyAlignment="1">
      <alignment horizontal="center" vertical="center" shrinkToFit="1"/>
    </xf>
    <xf numFmtId="179" fontId="91" fillId="0" borderId="18" xfId="612" applyNumberFormat="1" applyFont="1" applyFill="1" applyBorder="1" applyAlignment="1">
      <alignment horizontal="center" vertical="center" shrinkToFit="1"/>
    </xf>
    <xf numFmtId="41" fontId="91" fillId="0" borderId="18" xfId="612" applyFont="1" applyFill="1" applyBorder="1" applyAlignment="1">
      <alignment horizontal="right" vertical="center" shrinkToFit="1"/>
    </xf>
    <xf numFmtId="41" fontId="91" fillId="0" borderId="18" xfId="612" applyFont="1" applyFill="1" applyBorder="1" applyAlignment="1">
      <alignment vertical="center" shrinkToFit="1"/>
    </xf>
    <xf numFmtId="41" fontId="91" fillId="3" borderId="45" xfId="612" applyFont="1" applyFill="1" applyBorder="1" applyAlignment="1">
      <alignment vertical="center"/>
    </xf>
    <xf numFmtId="177" fontId="91" fillId="3" borderId="47" xfId="612" applyNumberFormat="1" applyFont="1" applyFill="1" applyBorder="1" applyAlignment="1">
      <alignment horizontal="center" vertical="center"/>
    </xf>
    <xf numFmtId="177" fontId="95" fillId="3" borderId="48" xfId="612" applyNumberFormat="1" applyFont="1" applyFill="1" applyBorder="1" applyAlignment="1">
      <alignment horizontal="center" vertical="center"/>
    </xf>
    <xf numFmtId="177" fontId="91" fillId="3" borderId="49" xfId="612" applyNumberFormat="1" applyFont="1" applyFill="1" applyBorder="1" applyAlignment="1">
      <alignment horizontal="center" vertical="center"/>
    </xf>
    <xf numFmtId="41" fontId="91" fillId="0" borderId="36" xfId="612" applyFont="1" applyBorder="1" applyAlignment="1">
      <alignment horizontal="right" vertical="center" shrinkToFit="1"/>
    </xf>
    <xf numFmtId="41" fontId="91" fillId="0" borderId="36" xfId="612" applyFont="1" applyBorder="1" applyAlignment="1">
      <alignment vertical="center" shrinkToFit="1"/>
    </xf>
    <xf numFmtId="41" fontId="91" fillId="3" borderId="36" xfId="612" applyFont="1" applyFill="1" applyBorder="1" applyAlignment="1">
      <alignment vertical="center" shrinkToFit="1"/>
    </xf>
    <xf numFmtId="177" fontId="93" fillId="3" borderId="50" xfId="612" applyNumberFormat="1" applyFont="1" applyFill="1" applyBorder="1" applyAlignment="1">
      <alignment horizontal="center" vertical="center"/>
    </xf>
    <xf numFmtId="181" fontId="4" fillId="3" borderId="36" xfId="612" applyNumberFormat="1" applyFont="1" applyFill="1" applyBorder="1" applyAlignment="1">
      <alignment vertical="center"/>
    </xf>
    <xf numFmtId="180" fontId="4" fillId="17" borderId="36" xfId="612" applyNumberFormat="1" applyFont="1" applyFill="1" applyBorder="1" applyAlignment="1">
      <alignment vertical="center"/>
    </xf>
    <xf numFmtId="180" fontId="4" fillId="3" borderId="36" xfId="612" applyNumberFormat="1" applyFont="1" applyFill="1" applyBorder="1" applyAlignment="1">
      <alignment vertical="center"/>
    </xf>
    <xf numFmtId="180" fontId="4" fillId="79" borderId="36" xfId="614" applyNumberFormat="1" applyFont="1" applyFill="1" applyBorder="1" applyAlignment="1">
      <alignment vertical="center"/>
    </xf>
    <xf numFmtId="180" fontId="4" fillId="3" borderId="38" xfId="612" applyNumberFormat="1" applyFont="1" applyFill="1" applyBorder="1" applyAlignment="1">
      <alignment vertical="center"/>
    </xf>
    <xf numFmtId="180" fontId="4" fillId="3" borderId="39" xfId="612" applyNumberFormat="1" applyFont="1" applyFill="1" applyBorder="1" applyAlignment="1">
      <alignment vertical="center"/>
    </xf>
    <xf numFmtId="41" fontId="4" fillId="3" borderId="0" xfId="612" applyFont="1" applyFill="1" applyAlignment="1">
      <alignment horizontal="right" vertical="center"/>
    </xf>
    <xf numFmtId="180" fontId="4" fillId="3" borderId="8" xfId="612" applyNumberFormat="1" applyFont="1" applyFill="1" applyBorder="1" applyAlignment="1">
      <alignment vertical="center"/>
    </xf>
    <xf numFmtId="181" fontId="4" fillId="3" borderId="8" xfId="612" applyNumberFormat="1" applyFont="1" applyFill="1" applyBorder="1" applyAlignment="1">
      <alignment vertical="center"/>
    </xf>
    <xf numFmtId="181" fontId="4" fillId="3" borderId="53" xfId="612" applyNumberFormat="1" applyFont="1" applyFill="1" applyBorder="1" applyAlignment="1">
      <alignment vertical="center"/>
    </xf>
    <xf numFmtId="0" fontId="94" fillId="0" borderId="57" xfId="0" applyFont="1" applyBorder="1" applyAlignment="1">
      <alignment vertical="center"/>
    </xf>
    <xf numFmtId="177" fontId="93" fillId="3" borderId="51" xfId="612" applyNumberFormat="1" applyFont="1" applyFill="1" applyBorder="1" applyAlignment="1">
      <alignment horizontal="center" vertical="center"/>
    </xf>
    <xf numFmtId="0" fontId="94" fillId="0" borderId="52" xfId="0" applyFont="1" applyBorder="1" applyAlignment="1">
      <alignment vertical="center"/>
    </xf>
    <xf numFmtId="177" fontId="91" fillId="3" borderId="9" xfId="612" applyNumberFormat="1" applyFont="1" applyFill="1" applyBorder="1" applyAlignment="1">
      <alignment horizontal="center" vertical="center"/>
    </xf>
    <xf numFmtId="0" fontId="94" fillId="0" borderId="12" xfId="0" applyFont="1" applyBorder="1" applyAlignment="1">
      <alignment vertical="center"/>
    </xf>
    <xf numFmtId="178" fontId="91" fillId="3" borderId="9" xfId="612" applyNumberFormat="1" applyFont="1" applyFill="1" applyBorder="1" applyAlignment="1">
      <alignment horizontal="center" vertical="center"/>
    </xf>
    <xf numFmtId="177" fontId="95" fillId="17" borderId="9" xfId="612" applyNumberFormat="1" applyFont="1" applyFill="1" applyBorder="1" applyAlignment="1">
      <alignment horizontal="center" vertical="center"/>
    </xf>
    <xf numFmtId="177" fontId="91" fillId="3" borderId="35" xfId="612" applyNumberFormat="1" applyFont="1" applyFill="1" applyBorder="1" applyAlignment="1">
      <alignment horizontal="center" vertical="center" textRotation="255"/>
    </xf>
    <xf numFmtId="177" fontId="91" fillId="0" borderId="9" xfId="612" applyNumberFormat="1" applyFont="1" applyFill="1" applyBorder="1" applyAlignment="1">
      <alignment horizontal="center" vertical="center"/>
    </xf>
    <xf numFmtId="177" fontId="91" fillId="0" borderId="12" xfId="612" applyNumberFormat="1" applyFont="1" applyFill="1" applyBorder="1" applyAlignment="1">
      <alignment horizontal="center" vertical="center"/>
    </xf>
    <xf numFmtId="177" fontId="91" fillId="3" borderId="12" xfId="612" applyNumberFormat="1" applyFont="1" applyFill="1" applyBorder="1" applyAlignment="1">
      <alignment horizontal="center" vertical="center"/>
    </xf>
    <xf numFmtId="176" fontId="7" fillId="3" borderId="0" xfId="612" applyNumberFormat="1" applyFont="1" applyFill="1" applyAlignment="1">
      <alignment horizontal="center" vertical="center"/>
    </xf>
    <xf numFmtId="41" fontId="4" fillId="3" borderId="45" xfId="612" applyFont="1" applyFill="1" applyBorder="1" applyAlignment="1">
      <alignment horizontal="center" vertical="center"/>
    </xf>
    <xf numFmtId="41" fontId="4" fillId="3" borderId="57" xfId="612" applyFont="1" applyFill="1" applyBorder="1" applyAlignment="1">
      <alignment horizontal="center" vertical="center"/>
    </xf>
    <xf numFmtId="41" fontId="4" fillId="3" borderId="54" xfId="612" applyFont="1" applyFill="1" applyBorder="1" applyAlignment="1">
      <alignment horizontal="center" vertical="center"/>
    </xf>
    <xf numFmtId="41" fontId="4" fillId="3" borderId="58" xfId="612" applyFont="1" applyFill="1" applyBorder="1" applyAlignment="1">
      <alignment horizontal="center" vertical="center"/>
    </xf>
    <xf numFmtId="49" fontId="93" fillId="3" borderId="0" xfId="612" applyNumberFormat="1" applyFont="1" applyFill="1" applyBorder="1" applyAlignment="1">
      <alignment horizontal="left" vertical="center"/>
    </xf>
    <xf numFmtId="176" fontId="91" fillId="3" borderId="43" xfId="612" applyNumberFormat="1" applyFont="1" applyFill="1" applyBorder="1" applyAlignment="1">
      <alignment horizontal="right" vertical="center"/>
    </xf>
    <xf numFmtId="0" fontId="94" fillId="0" borderId="44" xfId="0" applyFont="1" applyBorder="1" applyAlignment="1">
      <alignment vertical="center"/>
    </xf>
    <xf numFmtId="176" fontId="91" fillId="3" borderId="55" xfId="612" applyNumberFormat="1" applyFont="1" applyFill="1" applyBorder="1" applyAlignment="1">
      <alignment horizontal="left" vertical="center"/>
    </xf>
    <xf numFmtId="0" fontId="94" fillId="0" borderId="56" xfId="0" applyFont="1" applyBorder="1" applyAlignment="1">
      <alignment vertical="center"/>
    </xf>
    <xf numFmtId="179" fontId="91" fillId="3" borderId="40" xfId="612" applyNumberFormat="1" applyFont="1" applyFill="1" applyBorder="1" applyAlignment="1">
      <alignment horizontal="center" vertical="center" shrinkToFit="1"/>
    </xf>
    <xf numFmtId="179" fontId="91" fillId="3" borderId="41" xfId="612" applyNumberFormat="1" applyFont="1" applyFill="1" applyBorder="1" applyAlignment="1">
      <alignment horizontal="center" vertical="center" shrinkToFit="1"/>
    </xf>
    <xf numFmtId="179" fontId="91" fillId="3" borderId="42" xfId="612" applyNumberFormat="1" applyFont="1" applyFill="1" applyBorder="1" applyAlignment="1">
      <alignment horizontal="center" vertical="center" shrinkToFit="1"/>
    </xf>
    <xf numFmtId="41" fontId="91" fillId="3" borderId="9" xfId="612" applyFont="1" applyFill="1" applyBorder="1" applyAlignment="1">
      <alignment horizontal="center" vertical="center" shrinkToFit="1"/>
    </xf>
    <xf numFmtId="41" fontId="91" fillId="3" borderId="2" xfId="612" applyFont="1" applyFill="1" applyBorder="1" applyAlignment="1">
      <alignment horizontal="center" vertical="center" shrinkToFit="1"/>
    </xf>
    <xf numFmtId="41" fontId="91" fillId="3" borderId="12" xfId="612" applyFont="1" applyFill="1" applyBorder="1" applyAlignment="1">
      <alignment horizontal="center" vertical="center" shrinkToFit="1"/>
    </xf>
    <xf numFmtId="41" fontId="91" fillId="3" borderId="32" xfId="612" applyFont="1" applyFill="1" applyBorder="1" applyAlignment="1">
      <alignment horizontal="center" vertical="center" shrinkToFit="1"/>
    </xf>
    <xf numFmtId="41" fontId="91" fillId="3" borderId="33" xfId="612" applyFont="1" applyFill="1" applyBorder="1" applyAlignment="1">
      <alignment horizontal="center" vertical="center" shrinkToFit="1"/>
    </xf>
    <xf numFmtId="41" fontId="91" fillId="3" borderId="34" xfId="612" applyFont="1" applyFill="1" applyBorder="1" applyAlignment="1">
      <alignment horizontal="center" vertical="center" shrinkToFit="1"/>
    </xf>
    <xf numFmtId="41" fontId="91" fillId="3" borderId="41" xfId="612" applyFont="1" applyFill="1" applyBorder="1" applyAlignment="1">
      <alignment horizontal="center" vertical="center" shrinkToFit="1"/>
    </xf>
    <xf numFmtId="41" fontId="91" fillId="3" borderId="42" xfId="612" applyFont="1" applyFill="1" applyBorder="1" applyAlignment="1">
      <alignment horizontal="center" vertical="center" shrinkToFit="1"/>
    </xf>
    <xf numFmtId="176" fontId="91" fillId="3" borderId="46" xfId="612" applyNumberFormat="1" applyFont="1" applyFill="1" applyBorder="1" applyAlignment="1">
      <alignment horizontal="left" vertical="center"/>
    </xf>
    <xf numFmtId="0" fontId="94" fillId="0" borderId="11" xfId="0" applyFont="1" applyBorder="1" applyAlignment="1">
      <alignment vertical="center"/>
    </xf>
    <xf numFmtId="0" fontId="97" fillId="0" borderId="0" xfId="0" applyFont="1" applyBorder="1" applyAlignment="1">
      <alignment horizontal="left" vertical="center"/>
    </xf>
    <xf numFmtId="179" fontId="4" fillId="17" borderId="7" xfId="612" applyNumberFormat="1" applyFont="1" applyFill="1" applyBorder="1" applyAlignment="1">
      <alignment horizontal="center" vertical="center"/>
    </xf>
    <xf numFmtId="179" fontId="4" fillId="17" borderId="8" xfId="612" applyNumberFormat="1" applyFont="1" applyFill="1" applyBorder="1" applyAlignment="1">
      <alignment horizontal="center" vertical="center"/>
    </xf>
    <xf numFmtId="179" fontId="4" fillId="11" borderId="3" xfId="612" applyNumberFormat="1" applyFont="1" applyFill="1" applyBorder="1" applyAlignment="1">
      <alignment horizontal="center" vertical="center"/>
    </xf>
    <xf numFmtId="0" fontId="0" fillId="11" borderId="3" xfId="0" applyFill="1" applyBorder="1" applyAlignment="1">
      <alignment horizontal="center" vertical="center"/>
    </xf>
    <xf numFmtId="179" fontId="4" fillId="18" borderId="3" xfId="612" applyNumberFormat="1" applyFont="1" applyFill="1" applyBorder="1" applyAlignment="1">
      <alignment horizontal="center" vertical="center"/>
    </xf>
    <xf numFmtId="0" fontId="0" fillId="18" borderId="3" xfId="0" applyFill="1" applyBorder="1" applyAlignment="1">
      <alignment horizontal="center" vertical="center"/>
    </xf>
    <xf numFmtId="179" fontId="4" fillId="12" borderId="3" xfId="612" applyNumberFormat="1" applyFont="1" applyFill="1" applyBorder="1" applyAlignment="1">
      <alignment horizontal="center" vertical="center"/>
    </xf>
    <xf numFmtId="0" fontId="0" fillId="12" borderId="3" xfId="0" applyFill="1" applyBorder="1" applyAlignment="1">
      <alignment horizontal="center" vertical="center"/>
    </xf>
    <xf numFmtId="179" fontId="4" fillId="9" borderId="3" xfId="612" applyNumberFormat="1" applyFont="1" applyFill="1" applyBorder="1" applyAlignment="1">
      <alignment horizontal="center" vertical="center"/>
    </xf>
    <xf numFmtId="0" fontId="0" fillId="9" borderId="3" xfId="0" applyFill="1" applyBorder="1" applyAlignment="1">
      <alignment horizontal="center" vertical="center"/>
    </xf>
    <xf numFmtId="177" fontId="6" fillId="17" borderId="9" xfId="612" applyNumberFormat="1" applyFont="1" applyFill="1" applyBorder="1" applyAlignment="1">
      <alignment horizontal="center" vertical="center"/>
    </xf>
    <xf numFmtId="0" fontId="0" fillId="0" borderId="12" xfId="0" applyBorder="1">
      <alignment vertical="center"/>
    </xf>
    <xf numFmtId="177" fontId="10" fillId="3" borderId="2" xfId="612" applyNumberFormat="1" applyFont="1" applyFill="1" applyBorder="1" applyAlignment="1">
      <alignment horizontal="center" vertical="center"/>
    </xf>
    <xf numFmtId="0" fontId="5" fillId="0" borderId="15" xfId="0" applyFont="1" applyBorder="1" applyAlignment="1">
      <alignment horizontal="left" vertical="center"/>
    </xf>
    <xf numFmtId="179" fontId="4" fillId="11" borderId="7" xfId="612" applyNumberFormat="1" applyFont="1" applyFill="1" applyBorder="1" applyAlignment="1">
      <alignment horizontal="center" vertical="center"/>
    </xf>
    <xf numFmtId="0" fontId="0" fillId="11" borderId="8" xfId="0" applyFill="1" applyBorder="1" applyAlignment="1">
      <alignment horizontal="center" vertical="center"/>
    </xf>
    <xf numFmtId="179" fontId="4" fillId="18" borderId="7" xfId="612" applyNumberFormat="1" applyFont="1" applyFill="1" applyBorder="1" applyAlignment="1">
      <alignment horizontal="center" vertical="center"/>
    </xf>
    <xf numFmtId="0" fontId="0" fillId="18" borderId="8" xfId="0" applyFill="1" applyBorder="1" applyAlignment="1">
      <alignment horizontal="center" vertical="center"/>
    </xf>
    <xf numFmtId="178" fontId="4" fillId="3" borderId="9" xfId="612" applyNumberFormat="1" applyFont="1" applyFill="1" applyBorder="1" applyAlignment="1">
      <alignment horizontal="center" vertical="center"/>
    </xf>
    <xf numFmtId="177" fontId="4" fillId="3" borderId="9" xfId="612" applyNumberFormat="1" applyFont="1" applyFill="1" applyBorder="1" applyAlignment="1">
      <alignment horizontal="center" vertical="center"/>
    </xf>
    <xf numFmtId="179" fontId="4" fillId="3" borderId="7" xfId="612" applyNumberFormat="1" applyFont="1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177" fontId="4" fillId="3" borderId="12" xfId="612" applyNumberFormat="1" applyFont="1" applyFill="1" applyBorder="1" applyAlignment="1">
      <alignment horizontal="center" vertical="center"/>
    </xf>
    <xf numFmtId="179" fontId="4" fillId="12" borderId="7" xfId="612" applyNumberFormat="1" applyFont="1" applyFill="1" applyBorder="1" applyAlignment="1">
      <alignment horizontal="center" vertical="center"/>
    </xf>
    <xf numFmtId="0" fontId="0" fillId="12" borderId="8" xfId="0" applyFill="1" applyBorder="1" applyAlignment="1">
      <alignment horizontal="center" vertical="center"/>
    </xf>
    <xf numFmtId="179" fontId="4" fillId="9" borderId="7" xfId="612" applyNumberFormat="1" applyFont="1" applyFill="1" applyBorder="1" applyAlignment="1">
      <alignment horizontal="center" vertical="center"/>
    </xf>
    <xf numFmtId="0" fontId="0" fillId="9" borderId="8" xfId="0" applyFill="1" applyBorder="1" applyAlignment="1">
      <alignment horizontal="center" vertical="center"/>
    </xf>
    <xf numFmtId="179" fontId="4" fillId="16" borderId="7" xfId="612" applyNumberFormat="1" applyFont="1" applyFill="1" applyBorder="1" applyAlignment="1">
      <alignment horizontal="center" vertical="center"/>
    </xf>
    <xf numFmtId="0" fontId="0" fillId="16" borderId="8" xfId="0" applyFill="1" applyBorder="1" applyAlignment="1">
      <alignment horizontal="center" vertical="center"/>
    </xf>
    <xf numFmtId="179" fontId="4" fillId="16" borderId="3" xfId="612" applyNumberFormat="1" applyFont="1" applyFill="1" applyBorder="1" applyAlignment="1">
      <alignment horizontal="center" vertical="center"/>
    </xf>
    <xf numFmtId="0" fontId="0" fillId="16" borderId="3" xfId="0" applyFill="1" applyBorder="1" applyAlignment="1">
      <alignment horizontal="center" vertical="center"/>
    </xf>
    <xf numFmtId="176" fontId="4" fillId="3" borderId="10" xfId="612" applyNumberFormat="1" applyFont="1" applyFill="1" applyBorder="1" applyAlignment="1">
      <alignment horizontal="left" vertical="center"/>
    </xf>
    <xf numFmtId="0" fontId="0" fillId="0" borderId="11" xfId="0" applyBorder="1">
      <alignment vertical="center"/>
    </xf>
    <xf numFmtId="49" fontId="10" fillId="3" borderId="13" xfId="612" applyNumberFormat="1" applyFont="1" applyFill="1" applyBorder="1" applyAlignment="1">
      <alignment horizontal="left" vertical="center"/>
    </xf>
    <xf numFmtId="176" fontId="4" fillId="3" borderId="14" xfId="612" applyNumberFormat="1" applyFont="1" applyFill="1" applyBorder="1" applyAlignment="1">
      <alignment horizontal="right"/>
    </xf>
    <xf numFmtId="0" fontId="0" fillId="0" borderId="16" xfId="0" applyBorder="1">
      <alignment vertical="center"/>
    </xf>
    <xf numFmtId="41" fontId="4" fillId="3" borderId="7" xfId="612" applyFont="1" applyFill="1" applyBorder="1" applyAlignment="1">
      <alignment horizontal="center" vertical="center"/>
    </xf>
    <xf numFmtId="0" fontId="0" fillId="0" borderId="8" xfId="0" applyBorder="1">
      <alignment vertical="center"/>
    </xf>
  </cellXfs>
  <cellStyles count="3037">
    <cellStyle name="??&amp;O?&amp;H?_x0008__x000f__x0007_?_x0007__x0001__x0001_" xfId="1"/>
    <cellStyle name="??&amp;O?&amp;H?_x0008__x000f__x0007_?_x0007__x0001__x0001_ 2" xfId="2"/>
    <cellStyle name="_(부산)2007 2분기 경영분석" xfId="3"/>
    <cellStyle name="_(부산)2007 2분기 경영분석 2" xfId="4"/>
    <cellStyle name="_▣ 심사분석참고자료07" xfId="5"/>
    <cellStyle name="_▣ 심사분석참고자료07 2" xfId="6"/>
    <cellStyle name="_04년1사" xfId="7"/>
    <cellStyle name="_04년1사 2" xfId="8"/>
    <cellStyle name="_'06. 부산(확정)" xfId="9"/>
    <cellStyle name="_'06. 부산(확정) 2" xfId="10"/>
    <cellStyle name="_06.1경분(대구1)" xfId="11"/>
    <cellStyle name="_06.1경분(대구1) 2" xfId="12"/>
    <cellStyle name="_06예산부속자료(광주)" xfId="13"/>
    <cellStyle name="_06예산부속자료(광주) 2" xfId="14"/>
    <cellStyle name="_08예산부속자료(예산부제출)" xfId="15"/>
    <cellStyle name="_08예산부속자료(예산부제출) 2" xfId="16"/>
    <cellStyle name="_1차서울병원" xfId="17"/>
    <cellStyle name="_1차서울병원 2" xfId="18"/>
    <cellStyle name="_2004발주원본" xfId="19"/>
    <cellStyle name="_2004발주원본 2" xfId="20"/>
    <cellStyle name="_2004의약품계약내역" xfId="21"/>
    <cellStyle name="_2004의약품계약내역 2" xfId="22"/>
    <cellStyle name="_2004의약품계약내역(공통품목리스트)" xfId="23"/>
    <cellStyle name="_2004의약품계약내역(공통품목리스트) 2" xfId="24"/>
    <cellStyle name="_2006년급여" xfId="25"/>
    <cellStyle name="_2006년급여 2" xfId="26"/>
    <cellStyle name="_2007년 비정규직 재계약 현황" xfId="27"/>
    <cellStyle name="_2007년 비정규직 재계약 현황 2" xfId="28"/>
    <cellStyle name="_2사원본" xfId="29"/>
    <cellStyle name="_2사원본 2" xfId="30"/>
    <cellStyle name="_4월초발주용" xfId="31"/>
    <cellStyle name="_4월초발주용 2" xfId="32"/>
    <cellStyle name="_6월발주" xfId="33"/>
    <cellStyle name="_6월발주 2" xfId="34"/>
    <cellStyle name="_Book1" xfId="35"/>
    <cellStyle name="_Book1 10" xfId="36"/>
    <cellStyle name="_Book1 10 2" xfId="37"/>
    <cellStyle name="_Book1 11" xfId="38"/>
    <cellStyle name="_Book1 11 2" xfId="39"/>
    <cellStyle name="_Book1 12" xfId="40"/>
    <cellStyle name="_Book1 12 2" xfId="41"/>
    <cellStyle name="_Book1 13" xfId="42"/>
    <cellStyle name="_Book1 13 2" xfId="43"/>
    <cellStyle name="_Book1 14" xfId="44"/>
    <cellStyle name="_Book1 14 2" xfId="45"/>
    <cellStyle name="_Book1 15" xfId="46"/>
    <cellStyle name="_Book1 15 2" xfId="47"/>
    <cellStyle name="_Book1 16" xfId="48"/>
    <cellStyle name="_Book1 16 2" xfId="49"/>
    <cellStyle name="_Book1 17" xfId="50"/>
    <cellStyle name="_Book1 17 2" xfId="51"/>
    <cellStyle name="_Book1 18" xfId="52"/>
    <cellStyle name="_Book1 18 2" xfId="53"/>
    <cellStyle name="_Book1 19" xfId="54"/>
    <cellStyle name="_Book1 19 2" xfId="55"/>
    <cellStyle name="_Book1 2" xfId="56"/>
    <cellStyle name="_Book1 2 2" xfId="57"/>
    <cellStyle name="_Book1 20" xfId="58"/>
    <cellStyle name="_Book1 20 2" xfId="59"/>
    <cellStyle name="_Book1 21" xfId="60"/>
    <cellStyle name="_Book1 21 2" xfId="61"/>
    <cellStyle name="_Book1 22" xfId="62"/>
    <cellStyle name="_Book1 22 2" xfId="63"/>
    <cellStyle name="_Book1 23" xfId="64"/>
    <cellStyle name="_Book1 23 2" xfId="65"/>
    <cellStyle name="_Book1 24" xfId="66"/>
    <cellStyle name="_Book1 24 2" xfId="67"/>
    <cellStyle name="_Book1 25" xfId="68"/>
    <cellStyle name="_Book1 25 2" xfId="69"/>
    <cellStyle name="_Book1 26" xfId="70"/>
    <cellStyle name="_Book1 26 2" xfId="71"/>
    <cellStyle name="_Book1 27" xfId="72"/>
    <cellStyle name="_Book1 27 2" xfId="73"/>
    <cellStyle name="_Book1 28" xfId="74"/>
    <cellStyle name="_Book1 28 2" xfId="75"/>
    <cellStyle name="_Book1 29" xfId="76"/>
    <cellStyle name="_Book1 29 2" xfId="77"/>
    <cellStyle name="_Book1 3" xfId="78"/>
    <cellStyle name="_Book1 3 2" xfId="79"/>
    <cellStyle name="_Book1 30" xfId="80"/>
    <cellStyle name="_Book1 30 2" xfId="81"/>
    <cellStyle name="_Book1 31" xfId="82"/>
    <cellStyle name="_Book1 31 2" xfId="83"/>
    <cellStyle name="_Book1 32" xfId="84"/>
    <cellStyle name="_Book1 32 2" xfId="85"/>
    <cellStyle name="_Book1 33" xfId="86"/>
    <cellStyle name="_Book1 33 2" xfId="87"/>
    <cellStyle name="_Book1 34" xfId="88"/>
    <cellStyle name="_Book1 34 2" xfId="89"/>
    <cellStyle name="_Book1 35" xfId="90"/>
    <cellStyle name="_Book1 35 2" xfId="91"/>
    <cellStyle name="_Book1 36" xfId="92"/>
    <cellStyle name="_Book1 36 2" xfId="93"/>
    <cellStyle name="_Book1 37" xfId="94"/>
    <cellStyle name="_Book1 37 2" xfId="95"/>
    <cellStyle name="_Book1 38" xfId="96"/>
    <cellStyle name="_Book1 38 2" xfId="97"/>
    <cellStyle name="_Book1 39" xfId="98"/>
    <cellStyle name="_Book1 39 2" xfId="99"/>
    <cellStyle name="_Book1 4" xfId="100"/>
    <cellStyle name="_Book1 4 2" xfId="101"/>
    <cellStyle name="_Book1 40" xfId="102"/>
    <cellStyle name="_Book1 40 2" xfId="103"/>
    <cellStyle name="_Book1 41" xfId="104"/>
    <cellStyle name="_Book1 41 2" xfId="105"/>
    <cellStyle name="_Book1 42" xfId="106"/>
    <cellStyle name="_Book1 42 2" xfId="107"/>
    <cellStyle name="_Book1 43" xfId="108"/>
    <cellStyle name="_Book1 43 2" xfId="109"/>
    <cellStyle name="_Book1 44" xfId="110"/>
    <cellStyle name="_Book1 44 2" xfId="111"/>
    <cellStyle name="_Book1 45" xfId="112"/>
    <cellStyle name="_Book1 45 2" xfId="113"/>
    <cellStyle name="_Book1 46" xfId="114"/>
    <cellStyle name="_Book1 46 2" xfId="115"/>
    <cellStyle name="_Book1 47" xfId="116"/>
    <cellStyle name="_Book1 47 2" xfId="117"/>
    <cellStyle name="_Book1 48" xfId="118"/>
    <cellStyle name="_Book1 48 2" xfId="119"/>
    <cellStyle name="_Book1 49" xfId="120"/>
    <cellStyle name="_Book1 49 2" xfId="121"/>
    <cellStyle name="_Book1 5" xfId="122"/>
    <cellStyle name="_Book1 5 2" xfId="123"/>
    <cellStyle name="_Book1 50" xfId="124"/>
    <cellStyle name="_Book1 50 2" xfId="125"/>
    <cellStyle name="_Book1 51" xfId="126"/>
    <cellStyle name="_Book1 51 2" xfId="127"/>
    <cellStyle name="_Book1 52" xfId="128"/>
    <cellStyle name="_Book1 52 2" xfId="129"/>
    <cellStyle name="_Book1 53" xfId="130"/>
    <cellStyle name="_Book1 53 2" xfId="131"/>
    <cellStyle name="_Book1 54" xfId="132"/>
    <cellStyle name="_Book1 54 2" xfId="133"/>
    <cellStyle name="_Book1 55" xfId="134"/>
    <cellStyle name="_Book1 55 2" xfId="135"/>
    <cellStyle name="_Book1 56" xfId="136"/>
    <cellStyle name="_Book1 56 2" xfId="137"/>
    <cellStyle name="_Book1 57" xfId="138"/>
    <cellStyle name="_Book1 57 2" xfId="139"/>
    <cellStyle name="_Book1 58" xfId="140"/>
    <cellStyle name="_Book1 58 2" xfId="141"/>
    <cellStyle name="_Book1 59" xfId="142"/>
    <cellStyle name="_Book1 59 2" xfId="143"/>
    <cellStyle name="_Book1 6" xfId="144"/>
    <cellStyle name="_Book1 6 2" xfId="145"/>
    <cellStyle name="_Book1 60" xfId="146"/>
    <cellStyle name="_Book1 60 2" xfId="147"/>
    <cellStyle name="_Book1 61" xfId="148"/>
    <cellStyle name="_Book1 61 2" xfId="149"/>
    <cellStyle name="_Book1 62" xfId="150"/>
    <cellStyle name="_Book1 62 2" xfId="151"/>
    <cellStyle name="_Book1 63" xfId="152"/>
    <cellStyle name="_Book1 63 2" xfId="153"/>
    <cellStyle name="_Book1 64" xfId="154"/>
    <cellStyle name="_Book1 64 2" xfId="155"/>
    <cellStyle name="_Book1 65" xfId="156"/>
    <cellStyle name="_Book1 65 2" xfId="157"/>
    <cellStyle name="_Book1 66" xfId="158"/>
    <cellStyle name="_Book1 66 2" xfId="159"/>
    <cellStyle name="_Book1 67" xfId="160"/>
    <cellStyle name="_Book1 67 2" xfId="161"/>
    <cellStyle name="_Book1 68" xfId="162"/>
    <cellStyle name="_Book1 68 2" xfId="163"/>
    <cellStyle name="_Book1 69" xfId="164"/>
    <cellStyle name="_Book1 69 2" xfId="165"/>
    <cellStyle name="_Book1 7" xfId="166"/>
    <cellStyle name="_Book1 7 2" xfId="167"/>
    <cellStyle name="_Book1 70" xfId="168"/>
    <cellStyle name="_Book1 70 2" xfId="169"/>
    <cellStyle name="_Book1 71" xfId="170"/>
    <cellStyle name="_Book1 71 2" xfId="171"/>
    <cellStyle name="_Book1 72" xfId="172"/>
    <cellStyle name="_Book1 72 2" xfId="173"/>
    <cellStyle name="_Book1 73" xfId="174"/>
    <cellStyle name="_Book1 73 2" xfId="175"/>
    <cellStyle name="_Book1 74" xfId="176"/>
    <cellStyle name="_Book1 74 2" xfId="177"/>
    <cellStyle name="_Book1 75" xfId="178"/>
    <cellStyle name="_Book1 8" xfId="179"/>
    <cellStyle name="_Book1 8 2" xfId="180"/>
    <cellStyle name="_Book1 9" xfId="181"/>
    <cellStyle name="_Book1 9 2" xfId="182"/>
    <cellStyle name="_Book1_(부산)2007 2분기 경영분석" xfId="183"/>
    <cellStyle name="_Book1_(부산)2007 2분기 경영분석 2" xfId="184"/>
    <cellStyle name="_Book1_▣ 심사분석참고자료07" xfId="185"/>
    <cellStyle name="_Book1_▣ 심사분석참고자료07 2" xfId="186"/>
    <cellStyle name="_Book1_★0734경영분석(광주)" xfId="187"/>
    <cellStyle name="_Book1_★0734경영분석(광주) 2" xfId="188"/>
    <cellStyle name="_Book1_06.1경분(대구1)" xfId="189"/>
    <cellStyle name="_Book1_06.1경분(대구1) 2" xfId="190"/>
    <cellStyle name="_Book1_2007.6월까지급여결산" xfId="191"/>
    <cellStyle name="_Book1_2007.6월까지급여결산 2" xfId="192"/>
    <cellStyle name="_Book1_2007년 예산전용및배정" xfId="193"/>
    <cellStyle name="_Book1_2007년 예산전용및배정 2" xfId="194"/>
    <cellStyle name="_Book1_휴양원 경상경비 절감실적(12.5)" xfId="195"/>
    <cellStyle name="_Book1_휴양원 경상경비 절감실적(12.5) 2" xfId="196"/>
    <cellStyle name="_Sheet1" xfId="197"/>
    <cellStyle name="_Sheet1 2" xfId="198"/>
    <cellStyle name="_계약완료원본" xfId="199"/>
    <cellStyle name="_계약완료원본 2" xfId="200"/>
    <cellStyle name="_광주병원" xfId="201"/>
    <cellStyle name="_광주병원 2" xfId="202"/>
    <cellStyle name="_광주병원(최종확정예산)" xfId="203"/>
    <cellStyle name="_광주병원(최종확정예산) 2" xfId="204"/>
    <cellStyle name="_마약 발주용" xfId="205"/>
    <cellStyle name="_마약 발주용 2" xfId="206"/>
    <cellStyle name="_본사제출수급계획" xfId="207"/>
    <cellStyle name="_본사제출수급계획 2" xfId="208"/>
    <cellStyle name="_부산병원" xfId="209"/>
    <cellStyle name="_부산병원 2" xfId="210"/>
    <cellStyle name="_비용" xfId="211"/>
    <cellStyle name="_비용 2" xfId="212"/>
    <cellStyle name="_삼성화재" xfId="213"/>
    <cellStyle name="_삼성화재 2" xfId="214"/>
    <cellStyle name="_샘플" xfId="215"/>
    <cellStyle name="_샘플 2" xfId="216"/>
    <cellStyle name="_서울-06.3.31" xfId="217"/>
    <cellStyle name="_서울-06.3.31 2" xfId="218"/>
    <cellStyle name="_심사분석-06년-근접위탁포함" xfId="219"/>
    <cellStyle name="_심사분석-06년-근접위탁포함 2" xfId="220"/>
    <cellStyle name="_약국재료발주" xfId="221"/>
    <cellStyle name="_약국재료발주 2" xfId="222"/>
    <cellStyle name="_예산안 작성 순서 및 코드번호 기재 예시(06예산)" xfId="223"/>
    <cellStyle name="_예산안 작성 순서 및 코드번호 기재 예시(06예산) 2" xfId="224"/>
    <cellStyle name="_예산안(2007)" xfId="225"/>
    <cellStyle name="_예산안(2007) 2" xfId="226"/>
    <cellStyle name="_최종환수자명단전산실(1차,2차)" xfId="227"/>
    <cellStyle name="_최종환수자명단전산실(1차,2차) 2" xfId="228"/>
    <cellStyle name="¤@?e_TEST-1 " xfId="229"/>
    <cellStyle name="20% - 강조색1 2" xfId="230"/>
    <cellStyle name="20% - 강조색1 2 2" xfId="231"/>
    <cellStyle name="20% - 강조색1 2 3" xfId="232"/>
    <cellStyle name="20% - 강조색1 3" xfId="233"/>
    <cellStyle name="20% - 강조색2 2" xfId="234"/>
    <cellStyle name="20% - 강조색2 2 2" xfId="235"/>
    <cellStyle name="20% - 강조색2 2 3" xfId="236"/>
    <cellStyle name="20% - 강조색2 3" xfId="237"/>
    <cellStyle name="20% - 강조색3 2" xfId="238"/>
    <cellStyle name="20% - 강조색3 2 2" xfId="239"/>
    <cellStyle name="20% - 강조색3 2 3" xfId="240"/>
    <cellStyle name="20% - 강조색3 3" xfId="241"/>
    <cellStyle name="20% - 강조색4 2" xfId="242"/>
    <cellStyle name="20% - 강조색4 2 2" xfId="243"/>
    <cellStyle name="20% - 강조색4 2 3" xfId="244"/>
    <cellStyle name="20% - 강조색4 3" xfId="245"/>
    <cellStyle name="20% - 강조색5 2" xfId="246"/>
    <cellStyle name="20% - 강조색5 2 2" xfId="247"/>
    <cellStyle name="20% - 강조색5 2 3" xfId="248"/>
    <cellStyle name="20% - 강조색5 3" xfId="249"/>
    <cellStyle name="20% - 강조색6 2" xfId="250"/>
    <cellStyle name="20% - 강조색6 2 2" xfId="251"/>
    <cellStyle name="20% - 강조색6 2 3" xfId="252"/>
    <cellStyle name="20% - 강조색6 3" xfId="253"/>
    <cellStyle name="40% - 강조색1 2" xfId="254"/>
    <cellStyle name="40% - 강조색1 2 2" xfId="255"/>
    <cellStyle name="40% - 강조색1 2 3" xfId="256"/>
    <cellStyle name="40% - 강조색1 3" xfId="257"/>
    <cellStyle name="40% - 강조색2 2" xfId="258"/>
    <cellStyle name="40% - 강조색2 2 2" xfId="259"/>
    <cellStyle name="40% - 강조색2 2 3" xfId="260"/>
    <cellStyle name="40% - 강조색2 3" xfId="261"/>
    <cellStyle name="40% - 강조색3 2" xfId="262"/>
    <cellStyle name="40% - 강조색3 2 2" xfId="263"/>
    <cellStyle name="40% - 강조색3 2 3" xfId="264"/>
    <cellStyle name="40% - 강조색3 3" xfId="265"/>
    <cellStyle name="40% - 강조색4 2" xfId="266"/>
    <cellStyle name="40% - 강조색4 2 2" xfId="267"/>
    <cellStyle name="40% - 강조색4 2 3" xfId="268"/>
    <cellStyle name="40% - 강조색4 3" xfId="269"/>
    <cellStyle name="40% - 강조색5 2" xfId="270"/>
    <cellStyle name="40% - 강조색5 2 2" xfId="271"/>
    <cellStyle name="40% - 강조색5 2 3" xfId="272"/>
    <cellStyle name="40% - 강조색5 3" xfId="273"/>
    <cellStyle name="40% - 강조색6 2" xfId="274"/>
    <cellStyle name="40% - 강조색6 2 2" xfId="275"/>
    <cellStyle name="40% - 강조색6 2 3" xfId="276"/>
    <cellStyle name="40% - 강조색6 3" xfId="277"/>
    <cellStyle name="60% - 강조색1 2" xfId="278"/>
    <cellStyle name="60% - 강조색1 2 2" xfId="279"/>
    <cellStyle name="60% - 강조색1 3" xfId="280"/>
    <cellStyle name="60% - 강조색2 2" xfId="281"/>
    <cellStyle name="60% - 강조색2 2 2" xfId="282"/>
    <cellStyle name="60% - 강조색2 3" xfId="283"/>
    <cellStyle name="60% - 강조색3 2" xfId="284"/>
    <cellStyle name="60% - 강조색3 2 2" xfId="285"/>
    <cellStyle name="60% - 강조색3 3" xfId="286"/>
    <cellStyle name="60% - 강조색4 2" xfId="287"/>
    <cellStyle name="60% - 강조색4 2 2" xfId="288"/>
    <cellStyle name="60% - 강조색4 3" xfId="289"/>
    <cellStyle name="60% - 강조색5 2" xfId="290"/>
    <cellStyle name="60% - 강조색5 2 2" xfId="291"/>
    <cellStyle name="60% - 강조색5 3" xfId="292"/>
    <cellStyle name="60% - 강조색6 2" xfId="293"/>
    <cellStyle name="60% - 강조색6 2 2" xfId="294"/>
    <cellStyle name="60% - 강조색6 3" xfId="295"/>
    <cellStyle name="A¨­￠￢￠O [0]_INQUIRY ￠?￥i¨u¡AAⓒ￢Aⓒª " xfId="296"/>
    <cellStyle name="A¨­￠￢￠O_INQUIRY ￠?￥i¨u¡AAⓒ￢Aⓒª " xfId="297"/>
    <cellStyle name="AeE­ [0]_AMT " xfId="298"/>
    <cellStyle name="AeE­_AMT " xfId="299"/>
    <cellStyle name="AeE¡ⓒ [0]_INQUIRY ￠?￥i¨u¡AAⓒ￢Aⓒª " xfId="300"/>
    <cellStyle name="AeE¡ⓒ_INQUIRY ￠?￥i¨u¡AAⓒ￢Aⓒª " xfId="301"/>
    <cellStyle name="ALIGNMENT" xfId="302"/>
    <cellStyle name="ALIGNMENT 2" xfId="303"/>
    <cellStyle name="AÞ¸¶ [0]_AN°y(1.25) " xfId="304"/>
    <cellStyle name="AÞ¸¶_AN°y(1.25) " xfId="305"/>
    <cellStyle name="C¡IA¨ª_¡ic¨u¡A¨￢I¨￢¡Æ AN¡Æe " xfId="306"/>
    <cellStyle name="C￥AØ_¿μ¾÷CoE² " xfId="307"/>
    <cellStyle name="category" xfId="308"/>
    <cellStyle name="category 2" xfId="309"/>
    <cellStyle name="Comma [0]_ SG&amp;A Bridge" xfId="310"/>
    <cellStyle name="Comma_ SG&amp;A Bridge " xfId="311"/>
    <cellStyle name="Comma0" xfId="312"/>
    <cellStyle name="Comma0 2" xfId="313"/>
    <cellStyle name="Curren?_x0012_퐀_x0017_?" xfId="314"/>
    <cellStyle name="Curren?_x0012_퐀_x0017_? 2" xfId="315"/>
    <cellStyle name="Currency [0]_ SG&amp;A Bridge " xfId="316"/>
    <cellStyle name="Currency_ SG&amp;A Bridge " xfId="317"/>
    <cellStyle name="Currency0" xfId="318"/>
    <cellStyle name="Currency0 2" xfId="319"/>
    <cellStyle name="Date" xfId="320"/>
    <cellStyle name="Date 2" xfId="321"/>
    <cellStyle name="Fixed" xfId="322"/>
    <cellStyle name="Fixed 2" xfId="323"/>
    <cellStyle name="Fixed 2 2 3" xfId="324"/>
    <cellStyle name="Fixed 2 2 5" xfId="325"/>
    <cellStyle name="Fixed 2 2 6" xfId="326"/>
    <cellStyle name="Fixed 2 3" xfId="327"/>
    <cellStyle name="Grey" xfId="328"/>
    <cellStyle name="Grey 2" xfId="329"/>
    <cellStyle name="HEADER" xfId="330"/>
    <cellStyle name="HEADER 2" xfId="331"/>
    <cellStyle name="Header1" xfId="332"/>
    <cellStyle name="Header1 2" xfId="333"/>
    <cellStyle name="Header2" xfId="334"/>
    <cellStyle name="Header2 2" xfId="335"/>
    <cellStyle name="Header2 3" xfId="336"/>
    <cellStyle name="Heading 1" xfId="337"/>
    <cellStyle name="Heading 1 2" xfId="338"/>
    <cellStyle name="Heading 2" xfId="339"/>
    <cellStyle name="Heading 2 2" xfId="340"/>
    <cellStyle name="Input [yellow]" xfId="341"/>
    <cellStyle name="Input [yellow] 2" xfId="342"/>
    <cellStyle name="Input [yellow] 3" xfId="343"/>
    <cellStyle name="IP" xfId="344"/>
    <cellStyle name="IP 2" xfId="345"/>
    <cellStyle name="IP 3" xfId="346"/>
    <cellStyle name="Model" xfId="347"/>
    <cellStyle name="Model 2" xfId="348"/>
    <cellStyle name="no dec" xfId="349"/>
    <cellStyle name="no dec 2" xfId="350"/>
    <cellStyle name="Normal - Style1" xfId="351"/>
    <cellStyle name="Normal - Style1 2" xfId="352"/>
    <cellStyle name="Normal - Style1 2 2" xfId="353"/>
    <cellStyle name="Normal - Style1 3" xfId="354"/>
    <cellStyle name="Normal - Style2" xfId="355"/>
    <cellStyle name="Normal - Style2 2" xfId="356"/>
    <cellStyle name="Normal - Style3" xfId="357"/>
    <cellStyle name="Normal - Style3 2" xfId="358"/>
    <cellStyle name="Normal - Style4" xfId="359"/>
    <cellStyle name="Normal - Style4 2" xfId="360"/>
    <cellStyle name="Normal - Style5" xfId="361"/>
    <cellStyle name="Normal - Style5 2" xfId="362"/>
    <cellStyle name="Normal - Style6" xfId="363"/>
    <cellStyle name="Normal - Style6 2" xfId="364"/>
    <cellStyle name="Normal - Style7" xfId="365"/>
    <cellStyle name="Normal - Style7 2" xfId="366"/>
    <cellStyle name="Normal - Style8" xfId="367"/>
    <cellStyle name="Normal - Style8 2" xfId="368"/>
    <cellStyle name="Normal_ SG&amp;A Bridge " xfId="369"/>
    <cellStyle name="Percent [2]" xfId="370"/>
    <cellStyle name="Percent [2] 2" xfId="371"/>
    <cellStyle name="subhead" xfId="372"/>
    <cellStyle name="subhead 2" xfId="373"/>
    <cellStyle name="Total" xfId="374"/>
    <cellStyle name="Total 2" xfId="375"/>
    <cellStyle name="Total 3" xfId="376"/>
    <cellStyle name="강조색1 2" xfId="377"/>
    <cellStyle name="강조색1 2 2" xfId="378"/>
    <cellStyle name="강조색1 3" xfId="379"/>
    <cellStyle name="강조색2 2" xfId="380"/>
    <cellStyle name="강조색2 2 2" xfId="381"/>
    <cellStyle name="강조색2 3" xfId="382"/>
    <cellStyle name="강조색3 2" xfId="383"/>
    <cellStyle name="강조색3 2 2" xfId="384"/>
    <cellStyle name="강조색3 3" xfId="385"/>
    <cellStyle name="강조색4 2" xfId="386"/>
    <cellStyle name="강조색4 2 2" xfId="387"/>
    <cellStyle name="강조색4 3" xfId="388"/>
    <cellStyle name="강조색5 2" xfId="389"/>
    <cellStyle name="강조색5 2 2" xfId="390"/>
    <cellStyle name="강조색5 3" xfId="391"/>
    <cellStyle name="강조색6 2" xfId="392"/>
    <cellStyle name="강조색6 2 2" xfId="393"/>
    <cellStyle name="강조색6 3" xfId="394"/>
    <cellStyle name="경고문 2" xfId="395"/>
    <cellStyle name="경고문 2 2" xfId="396"/>
    <cellStyle name="경고문 3" xfId="397"/>
    <cellStyle name="계산 2" xfId="398"/>
    <cellStyle name="계산 2 2" xfId="399"/>
    <cellStyle name="계산 3" xfId="400"/>
    <cellStyle name="나쁨 2" xfId="401"/>
    <cellStyle name="나쁨 2 2" xfId="402"/>
    <cellStyle name="나쁨 3" xfId="403"/>
    <cellStyle name="뒤에 오는 하이퍼링크_04년1사" xfId="404"/>
    <cellStyle name="똿뗦먛귟 [0.00]_PRODUCT DETAIL Q1" xfId="405"/>
    <cellStyle name="똿뗦먛귟_PRODUCT DETAIL Q1" xfId="406"/>
    <cellStyle name="메모 2" xfId="407"/>
    <cellStyle name="메모 2 2" xfId="408"/>
    <cellStyle name="메모 2 2 2" xfId="409"/>
    <cellStyle name="메모 2 3" xfId="410"/>
    <cellStyle name="믅됞 [0.00]_PRODUCT DETAIL Q1" xfId="411"/>
    <cellStyle name="믅됞_PRODUCT DETAIL Q1" xfId="412"/>
    <cellStyle name="백분율" xfId="3036" builtinId="5"/>
    <cellStyle name="백분율 10" xfId="413"/>
    <cellStyle name="백분율 11" xfId="414"/>
    <cellStyle name="백분율 12" xfId="415"/>
    <cellStyle name="백분율 2" xfId="416"/>
    <cellStyle name="백분율 2 10" xfId="417"/>
    <cellStyle name="백분율 2 10 2" xfId="418"/>
    <cellStyle name="백분율 2 11" xfId="419"/>
    <cellStyle name="백분율 2 11 2" xfId="420"/>
    <cellStyle name="백분율 2 12" xfId="421"/>
    <cellStyle name="백분율 2 12 2" xfId="422"/>
    <cellStyle name="백분율 2 13" xfId="423"/>
    <cellStyle name="백분율 2 13 2" xfId="424"/>
    <cellStyle name="백분율 2 14" xfId="425"/>
    <cellStyle name="백분율 2 14 2" xfId="426"/>
    <cellStyle name="백분율 2 15" xfId="427"/>
    <cellStyle name="백분율 2 15 2" xfId="428"/>
    <cellStyle name="백분율 2 16" xfId="429"/>
    <cellStyle name="백분율 2 16 2" xfId="430"/>
    <cellStyle name="백분율 2 17" xfId="431"/>
    <cellStyle name="백분율 2 17 2" xfId="432"/>
    <cellStyle name="백분율 2 18" xfId="433"/>
    <cellStyle name="백분율 2 18 2" xfId="434"/>
    <cellStyle name="백분율 2 19" xfId="435"/>
    <cellStyle name="백분율 2 19 2" xfId="436"/>
    <cellStyle name="백분율 2 2" xfId="437"/>
    <cellStyle name="백분율 2 2 10" xfId="438"/>
    <cellStyle name="백분율 2 2 10 2" xfId="439"/>
    <cellStyle name="백분율 2 2 11" xfId="440"/>
    <cellStyle name="백분율 2 2 11 2" xfId="441"/>
    <cellStyle name="백분율 2 2 12" xfId="442"/>
    <cellStyle name="백분율 2 2 12 2" xfId="443"/>
    <cellStyle name="백분율 2 2 13" xfId="444"/>
    <cellStyle name="백분율 2 2 13 2" xfId="445"/>
    <cellStyle name="백분율 2 2 14" xfId="446"/>
    <cellStyle name="백분율 2 2 14 2" xfId="447"/>
    <cellStyle name="백분율 2 2 15" xfId="448"/>
    <cellStyle name="백분율 2 2 15 2" xfId="449"/>
    <cellStyle name="백분율 2 2 16" xfId="450"/>
    <cellStyle name="백분율 2 2 16 2" xfId="451"/>
    <cellStyle name="백분율 2 2 17" xfId="452"/>
    <cellStyle name="백분율 2 2 17 2" xfId="453"/>
    <cellStyle name="백분율 2 2 18" xfId="454"/>
    <cellStyle name="백분율 2 2 18 2" xfId="455"/>
    <cellStyle name="백분율 2 2 19" xfId="456"/>
    <cellStyle name="백분율 2 2 19 2" xfId="457"/>
    <cellStyle name="백분율 2 2 2" xfId="458"/>
    <cellStyle name="백분율 2 2 2 2" xfId="459"/>
    <cellStyle name="백분율 2 2 20" xfId="460"/>
    <cellStyle name="백분율 2 2 20 2" xfId="461"/>
    <cellStyle name="백분율 2 2 21" xfId="462"/>
    <cellStyle name="백분율 2 2 21 2" xfId="463"/>
    <cellStyle name="백분율 2 2 22" xfId="464"/>
    <cellStyle name="백분율 2 2 22 2" xfId="465"/>
    <cellStyle name="백분율 2 2 23" xfId="466"/>
    <cellStyle name="백분율 2 2 23 2" xfId="467"/>
    <cellStyle name="백분율 2 2 24" xfId="468"/>
    <cellStyle name="백분율 2 2 3" xfId="469"/>
    <cellStyle name="백분율 2 2 3 2" xfId="470"/>
    <cellStyle name="백분율 2 2 4" xfId="471"/>
    <cellStyle name="백분율 2 2 4 2" xfId="472"/>
    <cellStyle name="백분율 2 2 5" xfId="473"/>
    <cellStyle name="백분율 2 2 5 2" xfId="474"/>
    <cellStyle name="백분율 2 2 6" xfId="475"/>
    <cellStyle name="백분율 2 2 6 2" xfId="476"/>
    <cellStyle name="백분율 2 2 7" xfId="477"/>
    <cellStyle name="백분율 2 2 7 2" xfId="478"/>
    <cellStyle name="백분율 2 2 8" xfId="479"/>
    <cellStyle name="백분율 2 2 8 2" xfId="480"/>
    <cellStyle name="백분율 2 2 9" xfId="481"/>
    <cellStyle name="백분율 2 2 9 2" xfId="482"/>
    <cellStyle name="백분율 2 20" xfId="483"/>
    <cellStyle name="백분율 2 20 2" xfId="484"/>
    <cellStyle name="백분율 2 21" xfId="485"/>
    <cellStyle name="백분율 2 21 2" xfId="486"/>
    <cellStyle name="백분율 2 22" xfId="487"/>
    <cellStyle name="백분율 2 22 2" xfId="488"/>
    <cellStyle name="백분율 2 23" xfId="489"/>
    <cellStyle name="백분율 2 23 2" xfId="490"/>
    <cellStyle name="백분율 2 24" xfId="491"/>
    <cellStyle name="백분율 2 24 2" xfId="492"/>
    <cellStyle name="백분율 2 25" xfId="493"/>
    <cellStyle name="백분율 2 25 2" xfId="494"/>
    <cellStyle name="백분율 2 26" xfId="495"/>
    <cellStyle name="백분율 2 26 2" xfId="496"/>
    <cellStyle name="백분율 2 27" xfId="497"/>
    <cellStyle name="백분율 2 27 2" xfId="498"/>
    <cellStyle name="백분율 2 28" xfId="499"/>
    <cellStyle name="백분율 2 28 2" xfId="500"/>
    <cellStyle name="백분율 2 29" xfId="501"/>
    <cellStyle name="백분율 2 29 2" xfId="502"/>
    <cellStyle name="백분율 2 3" xfId="503"/>
    <cellStyle name="백분율 2 3 2" xfId="504"/>
    <cellStyle name="백분율 2 30" xfId="505"/>
    <cellStyle name="백분율 2 30 2" xfId="506"/>
    <cellStyle name="백분율 2 31" xfId="507"/>
    <cellStyle name="백분율 2 31 2" xfId="508"/>
    <cellStyle name="백분율 2 32" xfId="509"/>
    <cellStyle name="백분율 2 32 2" xfId="510"/>
    <cellStyle name="백분율 2 33" xfId="511"/>
    <cellStyle name="백분율 2 33 2" xfId="512"/>
    <cellStyle name="백분율 2 34" xfId="513"/>
    <cellStyle name="백분율 2 34 2" xfId="514"/>
    <cellStyle name="백분율 2 35" xfId="515"/>
    <cellStyle name="백분율 2 35 2" xfId="516"/>
    <cellStyle name="백분율 2 36" xfId="517"/>
    <cellStyle name="백분율 2 36 2" xfId="518"/>
    <cellStyle name="백분율 2 37" xfId="519"/>
    <cellStyle name="백분율 2 37 2" xfId="520"/>
    <cellStyle name="백분율 2 38" xfId="521"/>
    <cellStyle name="백분율 2 38 2" xfId="522"/>
    <cellStyle name="백분율 2 39" xfId="523"/>
    <cellStyle name="백분율 2 39 2" xfId="524"/>
    <cellStyle name="백분율 2 4" xfId="525"/>
    <cellStyle name="백분율 2 4 2" xfId="526"/>
    <cellStyle name="백분율 2 40" xfId="527"/>
    <cellStyle name="백분율 2 40 2" xfId="528"/>
    <cellStyle name="백분율 2 41" xfId="529"/>
    <cellStyle name="백분율 2 41 2" xfId="530"/>
    <cellStyle name="백분율 2 42" xfId="531"/>
    <cellStyle name="백분율 2 42 2" xfId="532"/>
    <cellStyle name="백분율 2 43" xfId="533"/>
    <cellStyle name="백분율 2 43 2" xfId="534"/>
    <cellStyle name="백분율 2 44" xfId="535"/>
    <cellStyle name="백분율 2 44 2" xfId="536"/>
    <cellStyle name="백분율 2 45" xfId="537"/>
    <cellStyle name="백분율 2 45 2" xfId="538"/>
    <cellStyle name="백분율 2 46" xfId="539"/>
    <cellStyle name="백분율 2 46 2" xfId="540"/>
    <cellStyle name="백분율 2 47" xfId="541"/>
    <cellStyle name="백분율 2 47 2" xfId="542"/>
    <cellStyle name="백분율 2 48" xfId="543"/>
    <cellStyle name="백분율 2 48 2" xfId="544"/>
    <cellStyle name="백분율 2 49" xfId="545"/>
    <cellStyle name="백분율 2 49 2" xfId="546"/>
    <cellStyle name="백분율 2 5" xfId="547"/>
    <cellStyle name="백분율 2 5 2" xfId="548"/>
    <cellStyle name="백분율 2 50" xfId="549"/>
    <cellStyle name="백분율 2 50 2" xfId="550"/>
    <cellStyle name="백분율 2 51" xfId="551"/>
    <cellStyle name="백분율 2 51 2" xfId="552"/>
    <cellStyle name="백분율 2 52" xfId="553"/>
    <cellStyle name="백분율 2 52 2" xfId="554"/>
    <cellStyle name="백분율 2 53" xfId="555"/>
    <cellStyle name="백분율 2 53 2" xfId="556"/>
    <cellStyle name="백분율 2 54" xfId="557"/>
    <cellStyle name="백분율 2 54 2" xfId="558"/>
    <cellStyle name="백분율 2 55" xfId="559"/>
    <cellStyle name="백분율 2 55 2" xfId="560"/>
    <cellStyle name="백분율 2 56" xfId="561"/>
    <cellStyle name="백분율 2 56 2" xfId="562"/>
    <cellStyle name="백분율 2 57" xfId="563"/>
    <cellStyle name="백분율 2 57 2" xfId="564"/>
    <cellStyle name="백분율 2 58" xfId="565"/>
    <cellStyle name="백분율 2 58 2" xfId="566"/>
    <cellStyle name="백분율 2 59" xfId="567"/>
    <cellStyle name="백분율 2 59 2" xfId="568"/>
    <cellStyle name="백분율 2 6" xfId="569"/>
    <cellStyle name="백분율 2 6 2" xfId="570"/>
    <cellStyle name="백분율 2 60" xfId="571"/>
    <cellStyle name="백분율 2 60 2" xfId="572"/>
    <cellStyle name="백분율 2 61" xfId="573"/>
    <cellStyle name="백분율 2 61 2" xfId="574"/>
    <cellStyle name="백분율 2 62" xfId="575"/>
    <cellStyle name="백분율 2 63" xfId="576"/>
    <cellStyle name="백분율 2 7" xfId="577"/>
    <cellStyle name="백분율 2 7 2" xfId="578"/>
    <cellStyle name="백분율 2 8" xfId="579"/>
    <cellStyle name="백분율 2 8 2" xfId="580"/>
    <cellStyle name="백분율 2 9" xfId="581"/>
    <cellStyle name="백분율 2 9 2" xfId="582"/>
    <cellStyle name="백분율 3" xfId="583"/>
    <cellStyle name="백분율 3 2" xfId="584"/>
    <cellStyle name="백분율 4" xfId="585"/>
    <cellStyle name="백분율 4 2" xfId="586"/>
    <cellStyle name="백분율 4 2 2" xfId="587"/>
    <cellStyle name="백분율 4 3" xfId="588"/>
    <cellStyle name="백분율 4 3 2" xfId="589"/>
    <cellStyle name="백분율 4 4" xfId="590"/>
    <cellStyle name="백분율 4 4 2" xfId="591"/>
    <cellStyle name="백분율 4 5" xfId="592"/>
    <cellStyle name="백분율 5" xfId="593"/>
    <cellStyle name="백분율 5 2" xfId="594"/>
    <cellStyle name="백분율 6" xfId="595"/>
    <cellStyle name="백분율 6 2" xfId="596"/>
    <cellStyle name="백분율 7" xfId="597"/>
    <cellStyle name="백분율 7 2" xfId="598"/>
    <cellStyle name="백분율 8" xfId="599"/>
    <cellStyle name="백분율 8 2" xfId="600"/>
    <cellStyle name="백분율 9" xfId="601"/>
    <cellStyle name="보통 2" xfId="602"/>
    <cellStyle name="보통 2 2" xfId="603"/>
    <cellStyle name="보통 3" xfId="604"/>
    <cellStyle name="뷭?_BOOKSHIP" xfId="605"/>
    <cellStyle name="설명 텍스트 2" xfId="606"/>
    <cellStyle name="설명 텍스트 2 2" xfId="607"/>
    <cellStyle name="설명 텍스트 3" xfId="608"/>
    <cellStyle name="셀 확인 2" xfId="609"/>
    <cellStyle name="셀 확인 2 2" xfId="610"/>
    <cellStyle name="셀 확인 3" xfId="611"/>
    <cellStyle name="쉼표 [0]" xfId="612" builtinId="6"/>
    <cellStyle name="쉼표 [0] 10" xfId="613"/>
    <cellStyle name="쉼표 [0] 10 10 2" xfId="614"/>
    <cellStyle name="쉼표 [0] 10 2" xfId="615"/>
    <cellStyle name="쉼표 [0] 10 3" xfId="616"/>
    <cellStyle name="쉼표 [0] 10 4" xfId="617"/>
    <cellStyle name="쉼표 [0] 100" xfId="618"/>
    <cellStyle name="쉼표 [0] 11" xfId="619"/>
    <cellStyle name="쉼표 [0] 11 10" xfId="620"/>
    <cellStyle name="쉼표 [0] 11 2" xfId="621"/>
    <cellStyle name="쉼표 [0] 11 2 2" xfId="622"/>
    <cellStyle name="쉼표 [0] 11 3" xfId="623"/>
    <cellStyle name="쉼표 [0] 12" xfId="624"/>
    <cellStyle name="쉼표 [0] 12 2" xfId="625"/>
    <cellStyle name="쉼표 [0] 13" xfId="626"/>
    <cellStyle name="쉼표 [0] 13 2" xfId="627"/>
    <cellStyle name="쉼표 [0] 14" xfId="628"/>
    <cellStyle name="쉼표 [0] 14 2" xfId="629"/>
    <cellStyle name="쉼표 [0] 15" xfId="630"/>
    <cellStyle name="쉼표 [0] 15 2" xfId="631"/>
    <cellStyle name="쉼표 [0] 15 3" xfId="632"/>
    <cellStyle name="쉼표 [0] 16" xfId="633"/>
    <cellStyle name="쉼표 [0] 16 2" xfId="634"/>
    <cellStyle name="쉼표 [0] 17" xfId="635"/>
    <cellStyle name="쉼표 [0] 17 2" xfId="636"/>
    <cellStyle name="쉼표 [0] 18" xfId="637"/>
    <cellStyle name="쉼표 [0] 18 2" xfId="638"/>
    <cellStyle name="쉼표 [0] 19" xfId="639"/>
    <cellStyle name="쉼표 [0] 2" xfId="640"/>
    <cellStyle name="쉼표 [0] 2 10" xfId="641"/>
    <cellStyle name="쉼표 [0] 2 10 10" xfId="642"/>
    <cellStyle name="쉼표 [0] 2 10 10 2" xfId="643"/>
    <cellStyle name="쉼표 [0] 2 10 11" xfId="644"/>
    <cellStyle name="쉼표 [0] 2 10 11 2" xfId="645"/>
    <cellStyle name="쉼표 [0] 2 10 12" xfId="646"/>
    <cellStyle name="쉼표 [0] 2 10 12 2" xfId="647"/>
    <cellStyle name="쉼표 [0] 2 10 13" xfId="648"/>
    <cellStyle name="쉼표 [0] 2 10 13 2" xfId="649"/>
    <cellStyle name="쉼표 [0] 2 10 14" xfId="650"/>
    <cellStyle name="쉼표 [0] 2 10 14 2" xfId="651"/>
    <cellStyle name="쉼표 [0] 2 10 15" xfId="652"/>
    <cellStyle name="쉼표 [0] 2 10 15 2" xfId="653"/>
    <cellStyle name="쉼표 [0] 2 10 16" xfId="654"/>
    <cellStyle name="쉼표 [0] 2 10 16 2" xfId="655"/>
    <cellStyle name="쉼표 [0] 2 10 17" xfId="656"/>
    <cellStyle name="쉼표 [0] 2 10 17 2" xfId="657"/>
    <cellStyle name="쉼표 [0] 2 10 18" xfId="658"/>
    <cellStyle name="쉼표 [0] 2 10 18 2" xfId="659"/>
    <cellStyle name="쉼표 [0] 2 10 19" xfId="660"/>
    <cellStyle name="쉼표 [0] 2 10 19 2" xfId="661"/>
    <cellStyle name="쉼표 [0] 2 10 2" xfId="662"/>
    <cellStyle name="쉼표 [0] 2 10 2 2" xfId="663"/>
    <cellStyle name="쉼표 [0] 2 10 20" xfId="664"/>
    <cellStyle name="쉼표 [0] 2 10 20 2" xfId="665"/>
    <cellStyle name="쉼표 [0] 2 10 21" xfId="666"/>
    <cellStyle name="쉼표 [0] 2 10 21 2" xfId="667"/>
    <cellStyle name="쉼표 [0] 2 10 22" xfId="668"/>
    <cellStyle name="쉼표 [0] 2 10 22 2" xfId="669"/>
    <cellStyle name="쉼표 [0] 2 10 23" xfId="670"/>
    <cellStyle name="쉼표 [0] 2 10 23 2" xfId="671"/>
    <cellStyle name="쉼표 [0] 2 10 24" xfId="672"/>
    <cellStyle name="쉼표 [0] 2 10 3" xfId="673"/>
    <cellStyle name="쉼표 [0] 2 10 3 2" xfId="674"/>
    <cellStyle name="쉼표 [0] 2 10 4" xfId="675"/>
    <cellStyle name="쉼표 [0] 2 10 4 2" xfId="676"/>
    <cellStyle name="쉼표 [0] 2 10 5" xfId="677"/>
    <cellStyle name="쉼표 [0] 2 10 5 2" xfId="678"/>
    <cellStyle name="쉼표 [0] 2 10 6" xfId="679"/>
    <cellStyle name="쉼표 [0] 2 10 6 2" xfId="680"/>
    <cellStyle name="쉼표 [0] 2 10 7" xfId="681"/>
    <cellStyle name="쉼표 [0] 2 10 7 2" xfId="682"/>
    <cellStyle name="쉼표 [0] 2 10 8" xfId="683"/>
    <cellStyle name="쉼표 [0] 2 10 8 2" xfId="684"/>
    <cellStyle name="쉼표 [0] 2 10 9" xfId="685"/>
    <cellStyle name="쉼표 [0] 2 10 9 2" xfId="686"/>
    <cellStyle name="쉼표 [0] 2 11" xfId="687"/>
    <cellStyle name="쉼표 [0] 2 11 10" xfId="688"/>
    <cellStyle name="쉼표 [0] 2 11 10 2" xfId="689"/>
    <cellStyle name="쉼표 [0] 2 11 11" xfId="690"/>
    <cellStyle name="쉼표 [0] 2 11 11 2" xfId="691"/>
    <cellStyle name="쉼표 [0] 2 11 12" xfId="692"/>
    <cellStyle name="쉼표 [0] 2 11 12 2" xfId="693"/>
    <cellStyle name="쉼표 [0] 2 11 13" xfId="694"/>
    <cellStyle name="쉼표 [0] 2 11 13 2" xfId="695"/>
    <cellStyle name="쉼표 [0] 2 11 14" xfId="696"/>
    <cellStyle name="쉼표 [0] 2 11 14 2" xfId="697"/>
    <cellStyle name="쉼표 [0] 2 11 15" xfId="698"/>
    <cellStyle name="쉼표 [0] 2 11 15 2" xfId="699"/>
    <cellStyle name="쉼표 [0] 2 11 16" xfId="700"/>
    <cellStyle name="쉼표 [0] 2 11 16 2" xfId="701"/>
    <cellStyle name="쉼표 [0] 2 11 17" xfId="702"/>
    <cellStyle name="쉼표 [0] 2 11 17 2" xfId="703"/>
    <cellStyle name="쉼표 [0] 2 11 18" xfId="704"/>
    <cellStyle name="쉼표 [0] 2 11 18 2" xfId="705"/>
    <cellStyle name="쉼표 [0] 2 11 19" xfId="706"/>
    <cellStyle name="쉼표 [0] 2 11 19 2" xfId="707"/>
    <cellStyle name="쉼표 [0] 2 11 2" xfId="708"/>
    <cellStyle name="쉼표 [0] 2 11 2 2" xfId="709"/>
    <cellStyle name="쉼표 [0] 2 11 20" xfId="710"/>
    <cellStyle name="쉼표 [0] 2 11 20 2" xfId="711"/>
    <cellStyle name="쉼표 [0] 2 11 21" xfId="712"/>
    <cellStyle name="쉼표 [0] 2 11 21 2" xfId="713"/>
    <cellStyle name="쉼표 [0] 2 11 22" xfId="714"/>
    <cellStyle name="쉼표 [0] 2 11 22 2" xfId="715"/>
    <cellStyle name="쉼표 [0] 2 11 23" xfId="716"/>
    <cellStyle name="쉼표 [0] 2 11 23 2" xfId="717"/>
    <cellStyle name="쉼표 [0] 2 11 24" xfId="718"/>
    <cellStyle name="쉼표 [0] 2 11 3" xfId="719"/>
    <cellStyle name="쉼표 [0] 2 11 3 2" xfId="720"/>
    <cellStyle name="쉼표 [0] 2 11 4" xfId="721"/>
    <cellStyle name="쉼표 [0] 2 11 4 2" xfId="722"/>
    <cellStyle name="쉼표 [0] 2 11 5" xfId="723"/>
    <cellStyle name="쉼표 [0] 2 11 5 2" xfId="724"/>
    <cellStyle name="쉼표 [0] 2 11 6" xfId="725"/>
    <cellStyle name="쉼표 [0] 2 11 6 2" xfId="726"/>
    <cellStyle name="쉼표 [0] 2 11 7" xfId="727"/>
    <cellStyle name="쉼표 [0] 2 11 7 2" xfId="728"/>
    <cellStyle name="쉼표 [0] 2 11 8" xfId="729"/>
    <cellStyle name="쉼표 [0] 2 11 8 2" xfId="730"/>
    <cellStyle name="쉼표 [0] 2 11 9" xfId="731"/>
    <cellStyle name="쉼표 [0] 2 11 9 2" xfId="732"/>
    <cellStyle name="쉼표 [0] 2 12" xfId="733"/>
    <cellStyle name="쉼표 [0] 2 12 10" xfId="734"/>
    <cellStyle name="쉼표 [0] 2 12 10 2" xfId="735"/>
    <cellStyle name="쉼표 [0] 2 12 11" xfId="736"/>
    <cellStyle name="쉼표 [0] 2 12 11 2" xfId="737"/>
    <cellStyle name="쉼표 [0] 2 12 12" xfId="738"/>
    <cellStyle name="쉼표 [0] 2 12 12 2" xfId="739"/>
    <cellStyle name="쉼표 [0] 2 12 13" xfId="740"/>
    <cellStyle name="쉼표 [0] 2 12 13 2" xfId="741"/>
    <cellStyle name="쉼표 [0] 2 12 14" xfId="742"/>
    <cellStyle name="쉼표 [0] 2 12 14 2" xfId="743"/>
    <cellStyle name="쉼표 [0] 2 12 15" xfId="744"/>
    <cellStyle name="쉼표 [0] 2 12 15 2" xfId="745"/>
    <cellStyle name="쉼표 [0] 2 12 16" xfId="746"/>
    <cellStyle name="쉼표 [0] 2 12 16 2" xfId="747"/>
    <cellStyle name="쉼표 [0] 2 12 17" xfId="748"/>
    <cellStyle name="쉼표 [0] 2 12 17 2" xfId="749"/>
    <cellStyle name="쉼표 [0] 2 12 18" xfId="750"/>
    <cellStyle name="쉼표 [0] 2 12 18 2" xfId="751"/>
    <cellStyle name="쉼표 [0] 2 12 19" xfId="752"/>
    <cellStyle name="쉼표 [0] 2 12 19 2" xfId="753"/>
    <cellStyle name="쉼표 [0] 2 12 2" xfId="754"/>
    <cellStyle name="쉼표 [0] 2 12 2 2" xfId="755"/>
    <cellStyle name="쉼표 [0] 2 12 20" xfId="756"/>
    <cellStyle name="쉼표 [0] 2 12 20 2" xfId="757"/>
    <cellStyle name="쉼표 [0] 2 12 21" xfId="758"/>
    <cellStyle name="쉼표 [0] 2 12 21 2" xfId="759"/>
    <cellStyle name="쉼표 [0] 2 12 22" xfId="760"/>
    <cellStyle name="쉼표 [0] 2 12 22 2" xfId="761"/>
    <cellStyle name="쉼표 [0] 2 12 23" xfId="762"/>
    <cellStyle name="쉼표 [0] 2 12 23 2" xfId="763"/>
    <cellStyle name="쉼표 [0] 2 12 24" xfId="764"/>
    <cellStyle name="쉼표 [0] 2 12 3" xfId="765"/>
    <cellStyle name="쉼표 [0] 2 12 3 2" xfId="766"/>
    <cellStyle name="쉼표 [0] 2 12 4" xfId="767"/>
    <cellStyle name="쉼표 [0] 2 12 4 2" xfId="768"/>
    <cellStyle name="쉼표 [0] 2 12 5" xfId="769"/>
    <cellStyle name="쉼표 [0] 2 12 5 2" xfId="770"/>
    <cellStyle name="쉼표 [0] 2 12 6" xfId="771"/>
    <cellStyle name="쉼표 [0] 2 12 6 2" xfId="772"/>
    <cellStyle name="쉼표 [0] 2 12 7" xfId="773"/>
    <cellStyle name="쉼표 [0] 2 12 7 2" xfId="774"/>
    <cellStyle name="쉼표 [0] 2 12 8" xfId="775"/>
    <cellStyle name="쉼표 [0] 2 12 8 2" xfId="776"/>
    <cellStyle name="쉼표 [0] 2 12 9" xfId="777"/>
    <cellStyle name="쉼표 [0] 2 12 9 2" xfId="778"/>
    <cellStyle name="쉼표 [0] 2 13" xfId="779"/>
    <cellStyle name="쉼표 [0] 2 13 10" xfId="780"/>
    <cellStyle name="쉼표 [0] 2 13 10 2" xfId="781"/>
    <cellStyle name="쉼표 [0] 2 13 11" xfId="782"/>
    <cellStyle name="쉼표 [0] 2 13 11 2" xfId="783"/>
    <cellStyle name="쉼표 [0] 2 13 12" xfId="784"/>
    <cellStyle name="쉼표 [0] 2 13 12 2" xfId="785"/>
    <cellStyle name="쉼표 [0] 2 13 13" xfId="786"/>
    <cellStyle name="쉼표 [0] 2 13 13 2" xfId="787"/>
    <cellStyle name="쉼표 [0] 2 13 14" xfId="788"/>
    <cellStyle name="쉼표 [0] 2 13 14 2" xfId="789"/>
    <cellStyle name="쉼표 [0] 2 13 15" xfId="790"/>
    <cellStyle name="쉼표 [0] 2 13 15 2" xfId="791"/>
    <cellStyle name="쉼표 [0] 2 13 16" xfId="792"/>
    <cellStyle name="쉼표 [0] 2 13 16 2" xfId="793"/>
    <cellStyle name="쉼표 [0] 2 13 17" xfId="794"/>
    <cellStyle name="쉼표 [0] 2 13 17 2" xfId="795"/>
    <cellStyle name="쉼표 [0] 2 13 18" xfId="796"/>
    <cellStyle name="쉼표 [0] 2 13 18 2" xfId="797"/>
    <cellStyle name="쉼표 [0] 2 13 19" xfId="798"/>
    <cellStyle name="쉼표 [0] 2 13 19 2" xfId="799"/>
    <cellStyle name="쉼표 [0] 2 13 2" xfId="800"/>
    <cellStyle name="쉼표 [0] 2 13 2 2" xfId="801"/>
    <cellStyle name="쉼표 [0] 2 13 20" xfId="802"/>
    <cellStyle name="쉼표 [0] 2 13 20 2" xfId="803"/>
    <cellStyle name="쉼표 [0] 2 13 21" xfId="804"/>
    <cellStyle name="쉼표 [0] 2 13 21 2" xfId="805"/>
    <cellStyle name="쉼표 [0] 2 13 22" xfId="806"/>
    <cellStyle name="쉼표 [0] 2 13 22 2" xfId="807"/>
    <cellStyle name="쉼표 [0] 2 13 23" xfId="808"/>
    <cellStyle name="쉼표 [0] 2 13 23 2" xfId="809"/>
    <cellStyle name="쉼표 [0] 2 13 24" xfId="810"/>
    <cellStyle name="쉼표 [0] 2 13 3" xfId="811"/>
    <cellStyle name="쉼표 [0] 2 13 3 2" xfId="812"/>
    <cellStyle name="쉼표 [0] 2 13 4" xfId="813"/>
    <cellStyle name="쉼표 [0] 2 13 4 2" xfId="814"/>
    <cellStyle name="쉼표 [0] 2 13 5" xfId="815"/>
    <cellStyle name="쉼표 [0] 2 13 5 2" xfId="816"/>
    <cellStyle name="쉼표 [0] 2 13 6" xfId="817"/>
    <cellStyle name="쉼표 [0] 2 13 6 2" xfId="818"/>
    <cellStyle name="쉼표 [0] 2 13 7" xfId="819"/>
    <cellStyle name="쉼표 [0] 2 13 7 2" xfId="820"/>
    <cellStyle name="쉼표 [0] 2 13 8" xfId="821"/>
    <cellStyle name="쉼표 [0] 2 13 8 2" xfId="822"/>
    <cellStyle name="쉼표 [0] 2 13 9" xfId="823"/>
    <cellStyle name="쉼표 [0] 2 13 9 2" xfId="824"/>
    <cellStyle name="쉼표 [0] 2 14" xfId="825"/>
    <cellStyle name="쉼표 [0] 2 14 10" xfId="826"/>
    <cellStyle name="쉼표 [0] 2 14 10 2" xfId="827"/>
    <cellStyle name="쉼표 [0] 2 14 11" xfId="828"/>
    <cellStyle name="쉼표 [0] 2 14 11 2" xfId="829"/>
    <cellStyle name="쉼표 [0] 2 14 12" xfId="830"/>
    <cellStyle name="쉼표 [0] 2 14 12 2" xfId="831"/>
    <cellStyle name="쉼표 [0] 2 14 13" xfId="832"/>
    <cellStyle name="쉼표 [0] 2 14 13 2" xfId="833"/>
    <cellStyle name="쉼표 [0] 2 14 14" xfId="834"/>
    <cellStyle name="쉼표 [0] 2 14 14 2" xfId="835"/>
    <cellStyle name="쉼표 [0] 2 14 15" xfId="836"/>
    <cellStyle name="쉼표 [0] 2 14 15 2" xfId="837"/>
    <cellStyle name="쉼표 [0] 2 14 16" xfId="838"/>
    <cellStyle name="쉼표 [0] 2 14 16 2" xfId="839"/>
    <cellStyle name="쉼표 [0] 2 14 17" xfId="840"/>
    <cellStyle name="쉼표 [0] 2 14 17 2" xfId="841"/>
    <cellStyle name="쉼표 [0] 2 14 18" xfId="842"/>
    <cellStyle name="쉼표 [0] 2 14 18 2" xfId="843"/>
    <cellStyle name="쉼표 [0] 2 14 19" xfId="844"/>
    <cellStyle name="쉼표 [0] 2 14 19 2" xfId="845"/>
    <cellStyle name="쉼표 [0] 2 14 2" xfId="846"/>
    <cellStyle name="쉼표 [0] 2 14 2 2" xfId="847"/>
    <cellStyle name="쉼표 [0] 2 14 20" xfId="848"/>
    <cellStyle name="쉼표 [0] 2 14 20 2" xfId="849"/>
    <cellStyle name="쉼표 [0] 2 14 21" xfId="850"/>
    <cellStyle name="쉼표 [0] 2 14 21 2" xfId="851"/>
    <cellStyle name="쉼표 [0] 2 14 22" xfId="852"/>
    <cellStyle name="쉼표 [0] 2 14 22 2" xfId="853"/>
    <cellStyle name="쉼표 [0] 2 14 23" xfId="854"/>
    <cellStyle name="쉼표 [0] 2 14 23 2" xfId="855"/>
    <cellStyle name="쉼표 [0] 2 14 24" xfId="856"/>
    <cellStyle name="쉼표 [0] 2 14 3" xfId="857"/>
    <cellStyle name="쉼표 [0] 2 14 3 2" xfId="858"/>
    <cellStyle name="쉼표 [0] 2 14 4" xfId="859"/>
    <cellStyle name="쉼표 [0] 2 14 4 2" xfId="860"/>
    <cellStyle name="쉼표 [0] 2 14 5" xfId="861"/>
    <cellStyle name="쉼표 [0] 2 14 5 2" xfId="862"/>
    <cellStyle name="쉼표 [0] 2 14 6" xfId="863"/>
    <cellStyle name="쉼표 [0] 2 14 6 2" xfId="864"/>
    <cellStyle name="쉼표 [0] 2 14 7" xfId="865"/>
    <cellStyle name="쉼표 [0] 2 14 7 2" xfId="866"/>
    <cellStyle name="쉼표 [0] 2 14 8" xfId="867"/>
    <cellStyle name="쉼표 [0] 2 14 8 2" xfId="868"/>
    <cellStyle name="쉼표 [0] 2 14 9" xfId="869"/>
    <cellStyle name="쉼표 [0] 2 14 9 2" xfId="870"/>
    <cellStyle name="쉼표 [0] 2 15" xfId="871"/>
    <cellStyle name="쉼표 [0] 2 15 10" xfId="872"/>
    <cellStyle name="쉼표 [0] 2 15 10 2" xfId="873"/>
    <cellStyle name="쉼표 [0] 2 15 11" xfId="874"/>
    <cellStyle name="쉼표 [0] 2 15 11 2" xfId="875"/>
    <cellStyle name="쉼표 [0] 2 15 12" xfId="876"/>
    <cellStyle name="쉼표 [0] 2 15 12 2" xfId="877"/>
    <cellStyle name="쉼표 [0] 2 15 13" xfId="878"/>
    <cellStyle name="쉼표 [0] 2 15 13 2" xfId="879"/>
    <cellStyle name="쉼표 [0] 2 15 14" xfId="880"/>
    <cellStyle name="쉼표 [0] 2 15 14 2" xfId="881"/>
    <cellStyle name="쉼표 [0] 2 15 15" xfId="882"/>
    <cellStyle name="쉼표 [0] 2 15 15 2" xfId="883"/>
    <cellStyle name="쉼표 [0] 2 15 16" xfId="884"/>
    <cellStyle name="쉼표 [0] 2 15 16 2" xfId="885"/>
    <cellStyle name="쉼표 [0] 2 15 17" xfId="886"/>
    <cellStyle name="쉼표 [0] 2 15 17 2" xfId="887"/>
    <cellStyle name="쉼표 [0] 2 15 18" xfId="888"/>
    <cellStyle name="쉼표 [0] 2 15 18 2" xfId="889"/>
    <cellStyle name="쉼표 [0] 2 15 19" xfId="890"/>
    <cellStyle name="쉼표 [0] 2 15 19 2" xfId="891"/>
    <cellStyle name="쉼표 [0] 2 15 2" xfId="892"/>
    <cellStyle name="쉼표 [0] 2 15 2 2" xfId="893"/>
    <cellStyle name="쉼표 [0] 2 15 20" xfId="894"/>
    <cellStyle name="쉼표 [0] 2 15 20 2" xfId="895"/>
    <cellStyle name="쉼표 [0] 2 15 21" xfId="896"/>
    <cellStyle name="쉼표 [0] 2 15 21 2" xfId="897"/>
    <cellStyle name="쉼표 [0] 2 15 22" xfId="898"/>
    <cellStyle name="쉼표 [0] 2 15 22 2" xfId="899"/>
    <cellStyle name="쉼표 [0] 2 15 23" xfId="900"/>
    <cellStyle name="쉼표 [0] 2 15 23 2" xfId="901"/>
    <cellStyle name="쉼표 [0] 2 15 24" xfId="902"/>
    <cellStyle name="쉼표 [0] 2 15 3" xfId="903"/>
    <cellStyle name="쉼표 [0] 2 15 3 2" xfId="904"/>
    <cellStyle name="쉼표 [0] 2 15 4" xfId="905"/>
    <cellStyle name="쉼표 [0] 2 15 4 2" xfId="906"/>
    <cellStyle name="쉼표 [0] 2 15 5" xfId="907"/>
    <cellStyle name="쉼표 [0] 2 15 5 2" xfId="908"/>
    <cellStyle name="쉼표 [0] 2 15 6" xfId="909"/>
    <cellStyle name="쉼표 [0] 2 15 6 2" xfId="910"/>
    <cellStyle name="쉼표 [0] 2 15 7" xfId="911"/>
    <cellStyle name="쉼표 [0] 2 15 7 2" xfId="912"/>
    <cellStyle name="쉼표 [0] 2 15 8" xfId="913"/>
    <cellStyle name="쉼표 [0] 2 15 8 2" xfId="914"/>
    <cellStyle name="쉼표 [0] 2 15 9" xfId="915"/>
    <cellStyle name="쉼표 [0] 2 15 9 2" xfId="916"/>
    <cellStyle name="쉼표 [0] 2 16" xfId="917"/>
    <cellStyle name="쉼표 [0] 2 16 2" xfId="918"/>
    <cellStyle name="쉼표 [0] 2 17" xfId="919"/>
    <cellStyle name="쉼표 [0] 2 17 2" xfId="920"/>
    <cellStyle name="쉼표 [0] 2 18" xfId="921"/>
    <cellStyle name="쉼표 [0] 2 18 2" xfId="922"/>
    <cellStyle name="쉼표 [0] 2 19" xfId="923"/>
    <cellStyle name="쉼표 [0] 2 19 2" xfId="924"/>
    <cellStyle name="쉼표 [0] 2 2" xfId="925"/>
    <cellStyle name="쉼표 [0] 2 2 10" xfId="926"/>
    <cellStyle name="쉼표 [0] 2 2 10 2" xfId="927"/>
    <cellStyle name="쉼표 [0] 2 2 11" xfId="928"/>
    <cellStyle name="쉼표 [0] 2 2 11 2" xfId="929"/>
    <cellStyle name="쉼표 [0] 2 2 12" xfId="930"/>
    <cellStyle name="쉼표 [0] 2 2 12 2" xfId="931"/>
    <cellStyle name="쉼표 [0] 2 2 13" xfId="932"/>
    <cellStyle name="쉼표 [0] 2 2 13 2" xfId="933"/>
    <cellStyle name="쉼표 [0] 2 2 14" xfId="934"/>
    <cellStyle name="쉼표 [0] 2 2 14 2" xfId="935"/>
    <cellStyle name="쉼표 [0] 2 2 15" xfId="936"/>
    <cellStyle name="쉼표 [0] 2 2 15 2" xfId="937"/>
    <cellStyle name="쉼표 [0] 2 2 16" xfId="938"/>
    <cellStyle name="쉼표 [0] 2 2 16 2" xfId="939"/>
    <cellStyle name="쉼표 [0] 2 2 17" xfId="940"/>
    <cellStyle name="쉼표 [0] 2 2 17 2" xfId="941"/>
    <cellStyle name="쉼표 [0] 2 2 18" xfId="942"/>
    <cellStyle name="쉼표 [0] 2 2 18 2" xfId="943"/>
    <cellStyle name="쉼표 [0] 2 2 19" xfId="944"/>
    <cellStyle name="쉼표 [0] 2 2 19 2" xfId="945"/>
    <cellStyle name="쉼표 [0] 2 2 2" xfId="946"/>
    <cellStyle name="쉼표 [0] 2 2 2 2" xfId="947"/>
    <cellStyle name="쉼표 [0] 2 2 20" xfId="948"/>
    <cellStyle name="쉼표 [0] 2 2 20 2" xfId="949"/>
    <cellStyle name="쉼표 [0] 2 2 21" xfId="950"/>
    <cellStyle name="쉼표 [0] 2 2 21 2" xfId="951"/>
    <cellStyle name="쉼표 [0] 2 2 22" xfId="952"/>
    <cellStyle name="쉼표 [0] 2 2 22 2" xfId="953"/>
    <cellStyle name="쉼표 [0] 2 2 23" xfId="954"/>
    <cellStyle name="쉼표 [0] 2 2 23 2" xfId="955"/>
    <cellStyle name="쉼표 [0] 2 2 24" xfId="956"/>
    <cellStyle name="쉼표 [0] 2 2 24 2" xfId="957"/>
    <cellStyle name="쉼표 [0] 2 2 25" xfId="958"/>
    <cellStyle name="쉼표 [0] 2 2 3" xfId="959"/>
    <cellStyle name="쉼표 [0] 2 2 3 2" xfId="960"/>
    <cellStyle name="쉼표 [0] 2 2 4" xfId="961"/>
    <cellStyle name="쉼표 [0] 2 2 4 2" xfId="962"/>
    <cellStyle name="쉼표 [0] 2 2 5" xfId="963"/>
    <cellStyle name="쉼표 [0] 2 2 5 2" xfId="964"/>
    <cellStyle name="쉼표 [0] 2 2 6" xfId="965"/>
    <cellStyle name="쉼표 [0] 2 2 6 2" xfId="966"/>
    <cellStyle name="쉼표 [0] 2 2 7" xfId="967"/>
    <cellStyle name="쉼표 [0] 2 2 7 2" xfId="968"/>
    <cellStyle name="쉼표 [0] 2 2 8" xfId="969"/>
    <cellStyle name="쉼표 [0] 2 2 8 2" xfId="970"/>
    <cellStyle name="쉼표 [0] 2 2 9" xfId="971"/>
    <cellStyle name="쉼표 [0] 2 2 9 2" xfId="972"/>
    <cellStyle name="쉼표 [0] 2 20" xfId="973"/>
    <cellStyle name="쉼표 [0] 2 20 2" xfId="974"/>
    <cellStyle name="쉼표 [0] 2 21" xfId="975"/>
    <cellStyle name="쉼표 [0] 2 21 2" xfId="976"/>
    <cellStyle name="쉼표 [0] 2 22" xfId="977"/>
    <cellStyle name="쉼표 [0] 2 22 2" xfId="978"/>
    <cellStyle name="쉼표 [0] 2 23" xfId="979"/>
    <cellStyle name="쉼표 [0] 2 23 2" xfId="980"/>
    <cellStyle name="쉼표 [0] 2 24" xfId="981"/>
    <cellStyle name="쉼표 [0] 2 24 2" xfId="982"/>
    <cellStyle name="쉼표 [0] 2 25" xfId="983"/>
    <cellStyle name="쉼표 [0] 2 25 2" xfId="984"/>
    <cellStyle name="쉼표 [0] 2 26" xfId="985"/>
    <cellStyle name="쉼표 [0] 2 26 2" xfId="986"/>
    <cellStyle name="쉼표 [0] 2 27" xfId="987"/>
    <cellStyle name="쉼표 [0] 2 27 2" xfId="988"/>
    <cellStyle name="쉼표 [0] 2 28" xfId="989"/>
    <cellStyle name="쉼표 [0] 2 28 2" xfId="990"/>
    <cellStyle name="쉼표 [0] 2 29" xfId="991"/>
    <cellStyle name="쉼표 [0] 2 29 2" xfId="992"/>
    <cellStyle name="쉼표 [0] 2 3" xfId="993"/>
    <cellStyle name="쉼표 [0] 2 3 10" xfId="994"/>
    <cellStyle name="쉼표 [0] 2 3 10 2" xfId="995"/>
    <cellStyle name="쉼표 [0] 2 3 11" xfId="996"/>
    <cellStyle name="쉼표 [0] 2 3 11 2" xfId="997"/>
    <cellStyle name="쉼표 [0] 2 3 12" xfId="998"/>
    <cellStyle name="쉼표 [0] 2 3 12 2" xfId="999"/>
    <cellStyle name="쉼표 [0] 2 3 13" xfId="1000"/>
    <cellStyle name="쉼표 [0] 2 3 13 2" xfId="1001"/>
    <cellStyle name="쉼표 [0] 2 3 14" xfId="1002"/>
    <cellStyle name="쉼표 [0] 2 3 14 2" xfId="1003"/>
    <cellStyle name="쉼표 [0] 2 3 15" xfId="1004"/>
    <cellStyle name="쉼표 [0] 2 3 15 2" xfId="1005"/>
    <cellStyle name="쉼표 [0] 2 3 16" xfId="1006"/>
    <cellStyle name="쉼표 [0] 2 3 16 2" xfId="1007"/>
    <cellStyle name="쉼표 [0] 2 3 17" xfId="1008"/>
    <cellStyle name="쉼표 [0] 2 3 17 2" xfId="1009"/>
    <cellStyle name="쉼표 [0] 2 3 18" xfId="1010"/>
    <cellStyle name="쉼표 [0] 2 3 18 2" xfId="1011"/>
    <cellStyle name="쉼표 [0] 2 3 19" xfId="1012"/>
    <cellStyle name="쉼표 [0] 2 3 19 2" xfId="1013"/>
    <cellStyle name="쉼표 [0] 2 3 2" xfId="1014"/>
    <cellStyle name="쉼표 [0] 2 3 2 2" xfId="1015"/>
    <cellStyle name="쉼표 [0] 2 3 20" xfId="1016"/>
    <cellStyle name="쉼표 [0] 2 3 20 2" xfId="1017"/>
    <cellStyle name="쉼표 [0] 2 3 21" xfId="1018"/>
    <cellStyle name="쉼표 [0] 2 3 21 2" xfId="1019"/>
    <cellStyle name="쉼표 [0] 2 3 22" xfId="1020"/>
    <cellStyle name="쉼표 [0] 2 3 22 2" xfId="1021"/>
    <cellStyle name="쉼표 [0] 2 3 23" xfId="1022"/>
    <cellStyle name="쉼표 [0] 2 3 23 2" xfId="1023"/>
    <cellStyle name="쉼표 [0] 2 3 24" xfId="1024"/>
    <cellStyle name="쉼표 [0] 2 3 24 2" xfId="1025"/>
    <cellStyle name="쉼표 [0] 2 3 25" xfId="1026"/>
    <cellStyle name="쉼표 [0] 2 3 25 2" xfId="1027"/>
    <cellStyle name="쉼표 [0] 2 3 26" xfId="1028"/>
    <cellStyle name="쉼표 [0] 2 3 26 2" xfId="1029"/>
    <cellStyle name="쉼표 [0] 2 3 27" xfId="1030"/>
    <cellStyle name="쉼표 [0] 2 3 3" xfId="1031"/>
    <cellStyle name="쉼표 [0] 2 3 3 2" xfId="1032"/>
    <cellStyle name="쉼표 [0] 2 3 4" xfId="1033"/>
    <cellStyle name="쉼표 [0] 2 3 4 2" xfId="1034"/>
    <cellStyle name="쉼표 [0] 2 3 5" xfId="1035"/>
    <cellStyle name="쉼표 [0] 2 3 5 2" xfId="1036"/>
    <cellStyle name="쉼표 [0] 2 3 6" xfId="1037"/>
    <cellStyle name="쉼표 [0] 2 3 6 2" xfId="1038"/>
    <cellStyle name="쉼표 [0] 2 3 7" xfId="1039"/>
    <cellStyle name="쉼표 [0] 2 3 7 2" xfId="1040"/>
    <cellStyle name="쉼표 [0] 2 3 8" xfId="1041"/>
    <cellStyle name="쉼표 [0] 2 3 8 2" xfId="1042"/>
    <cellStyle name="쉼표 [0] 2 3 9" xfId="1043"/>
    <cellStyle name="쉼표 [0] 2 3 9 2" xfId="1044"/>
    <cellStyle name="쉼표 [0] 2 30" xfId="1045"/>
    <cellStyle name="쉼표 [0] 2 30 2" xfId="1046"/>
    <cellStyle name="쉼표 [0] 2 31" xfId="1047"/>
    <cellStyle name="쉼표 [0] 2 31 2" xfId="1048"/>
    <cellStyle name="쉼표 [0] 2 32" xfId="1049"/>
    <cellStyle name="쉼표 [0] 2 32 2" xfId="1050"/>
    <cellStyle name="쉼표 [0] 2 33" xfId="1051"/>
    <cellStyle name="쉼표 [0] 2 33 2" xfId="1052"/>
    <cellStyle name="쉼표 [0] 2 34" xfId="1053"/>
    <cellStyle name="쉼표 [0] 2 34 2" xfId="1054"/>
    <cellStyle name="쉼표 [0] 2 35" xfId="1055"/>
    <cellStyle name="쉼표 [0] 2 35 2" xfId="1056"/>
    <cellStyle name="쉼표 [0] 2 36" xfId="1057"/>
    <cellStyle name="쉼표 [0] 2 36 2" xfId="1058"/>
    <cellStyle name="쉼표 [0] 2 37" xfId="1059"/>
    <cellStyle name="쉼표 [0] 2 37 2" xfId="1060"/>
    <cellStyle name="쉼표 [0] 2 38" xfId="1061"/>
    <cellStyle name="쉼표 [0] 2 38 2" xfId="1062"/>
    <cellStyle name="쉼표 [0] 2 39" xfId="1063"/>
    <cellStyle name="쉼표 [0] 2 39 2" xfId="1064"/>
    <cellStyle name="쉼표 [0] 2 4" xfId="1065"/>
    <cellStyle name="쉼표 [0] 2 4 10" xfId="1066"/>
    <cellStyle name="쉼표 [0] 2 4 10 2" xfId="1067"/>
    <cellStyle name="쉼표 [0] 2 4 11" xfId="1068"/>
    <cellStyle name="쉼표 [0] 2 4 11 2" xfId="1069"/>
    <cellStyle name="쉼표 [0] 2 4 12" xfId="1070"/>
    <cellStyle name="쉼표 [0] 2 4 12 2" xfId="1071"/>
    <cellStyle name="쉼표 [0] 2 4 13" xfId="1072"/>
    <cellStyle name="쉼표 [0] 2 4 13 2" xfId="1073"/>
    <cellStyle name="쉼표 [0] 2 4 14" xfId="1074"/>
    <cellStyle name="쉼표 [0] 2 4 14 2" xfId="1075"/>
    <cellStyle name="쉼표 [0] 2 4 15" xfId="1076"/>
    <cellStyle name="쉼표 [0] 2 4 15 2" xfId="1077"/>
    <cellStyle name="쉼표 [0] 2 4 16" xfId="1078"/>
    <cellStyle name="쉼표 [0] 2 4 16 2" xfId="1079"/>
    <cellStyle name="쉼표 [0] 2 4 17" xfId="1080"/>
    <cellStyle name="쉼표 [0] 2 4 17 2" xfId="1081"/>
    <cellStyle name="쉼표 [0] 2 4 18" xfId="1082"/>
    <cellStyle name="쉼표 [0] 2 4 18 2" xfId="1083"/>
    <cellStyle name="쉼표 [0] 2 4 19" xfId="1084"/>
    <cellStyle name="쉼표 [0] 2 4 19 2" xfId="1085"/>
    <cellStyle name="쉼표 [0] 2 4 2" xfId="1086"/>
    <cellStyle name="쉼표 [0] 2 4 2 2" xfId="1087"/>
    <cellStyle name="쉼표 [0] 2 4 20" xfId="1088"/>
    <cellStyle name="쉼표 [0] 2 4 20 2" xfId="1089"/>
    <cellStyle name="쉼표 [0] 2 4 21" xfId="1090"/>
    <cellStyle name="쉼표 [0] 2 4 21 2" xfId="1091"/>
    <cellStyle name="쉼표 [0] 2 4 22" xfId="1092"/>
    <cellStyle name="쉼표 [0] 2 4 22 2" xfId="1093"/>
    <cellStyle name="쉼표 [0] 2 4 23" xfId="1094"/>
    <cellStyle name="쉼표 [0] 2 4 23 2" xfId="1095"/>
    <cellStyle name="쉼표 [0] 2 4 24" xfId="1096"/>
    <cellStyle name="쉼표 [0] 2 4 24 2" xfId="1097"/>
    <cellStyle name="쉼표 [0] 2 4 25" xfId="1098"/>
    <cellStyle name="쉼표 [0] 2 4 3" xfId="1099"/>
    <cellStyle name="쉼표 [0] 2 4 3 2" xfId="1100"/>
    <cellStyle name="쉼표 [0] 2 4 4" xfId="1101"/>
    <cellStyle name="쉼표 [0] 2 4 4 2" xfId="1102"/>
    <cellStyle name="쉼표 [0] 2 4 5" xfId="1103"/>
    <cellStyle name="쉼표 [0] 2 4 5 2" xfId="1104"/>
    <cellStyle name="쉼표 [0] 2 4 6" xfId="1105"/>
    <cellStyle name="쉼표 [0] 2 4 6 2" xfId="1106"/>
    <cellStyle name="쉼표 [0] 2 4 7" xfId="1107"/>
    <cellStyle name="쉼표 [0] 2 4 7 2" xfId="1108"/>
    <cellStyle name="쉼표 [0] 2 4 8" xfId="1109"/>
    <cellStyle name="쉼표 [0] 2 4 8 2" xfId="1110"/>
    <cellStyle name="쉼표 [0] 2 4 9" xfId="1111"/>
    <cellStyle name="쉼표 [0] 2 4 9 2" xfId="1112"/>
    <cellStyle name="쉼표 [0] 2 40" xfId="1113"/>
    <cellStyle name="쉼표 [0] 2 40 2" xfId="1114"/>
    <cellStyle name="쉼표 [0] 2 41" xfId="1115"/>
    <cellStyle name="쉼표 [0] 2 41 2" xfId="1116"/>
    <cellStyle name="쉼표 [0] 2 42" xfId="1117"/>
    <cellStyle name="쉼표 [0] 2 42 2" xfId="1118"/>
    <cellStyle name="쉼표 [0] 2 43" xfId="1119"/>
    <cellStyle name="쉼표 [0] 2 43 2" xfId="1120"/>
    <cellStyle name="쉼표 [0] 2 44" xfId="1121"/>
    <cellStyle name="쉼표 [0] 2 44 2" xfId="1122"/>
    <cellStyle name="쉼표 [0] 2 45" xfId="1123"/>
    <cellStyle name="쉼표 [0] 2 45 2" xfId="1124"/>
    <cellStyle name="쉼표 [0] 2 46" xfId="1125"/>
    <cellStyle name="쉼표 [0] 2 46 2" xfId="1126"/>
    <cellStyle name="쉼표 [0] 2 47" xfId="1127"/>
    <cellStyle name="쉼표 [0] 2 47 2" xfId="1128"/>
    <cellStyle name="쉼표 [0] 2 48" xfId="1129"/>
    <cellStyle name="쉼표 [0] 2 48 2" xfId="1130"/>
    <cellStyle name="쉼표 [0] 2 49" xfId="1131"/>
    <cellStyle name="쉼표 [0] 2 49 2" xfId="1132"/>
    <cellStyle name="쉼표 [0] 2 5" xfId="1133"/>
    <cellStyle name="쉼표 [0] 2 5 10" xfId="1134"/>
    <cellStyle name="쉼표 [0] 2 5 10 2" xfId="1135"/>
    <cellStyle name="쉼표 [0] 2 5 11" xfId="1136"/>
    <cellStyle name="쉼표 [0] 2 5 11 2" xfId="1137"/>
    <cellStyle name="쉼표 [0] 2 5 12" xfId="1138"/>
    <cellStyle name="쉼표 [0] 2 5 12 2" xfId="1139"/>
    <cellStyle name="쉼표 [0] 2 5 13" xfId="1140"/>
    <cellStyle name="쉼표 [0] 2 5 13 2" xfId="1141"/>
    <cellStyle name="쉼표 [0] 2 5 14" xfId="1142"/>
    <cellStyle name="쉼표 [0] 2 5 14 2" xfId="1143"/>
    <cellStyle name="쉼표 [0] 2 5 15" xfId="1144"/>
    <cellStyle name="쉼표 [0] 2 5 15 2" xfId="1145"/>
    <cellStyle name="쉼표 [0] 2 5 16" xfId="1146"/>
    <cellStyle name="쉼표 [0] 2 5 16 2" xfId="1147"/>
    <cellStyle name="쉼표 [0] 2 5 17" xfId="1148"/>
    <cellStyle name="쉼표 [0] 2 5 17 2" xfId="1149"/>
    <cellStyle name="쉼표 [0] 2 5 18" xfId="1150"/>
    <cellStyle name="쉼표 [0] 2 5 18 2" xfId="1151"/>
    <cellStyle name="쉼표 [0] 2 5 19" xfId="1152"/>
    <cellStyle name="쉼표 [0] 2 5 19 2" xfId="1153"/>
    <cellStyle name="쉼표 [0] 2 5 2" xfId="1154"/>
    <cellStyle name="쉼표 [0] 2 5 2 2" xfId="1155"/>
    <cellStyle name="쉼표 [0] 2 5 20" xfId="1156"/>
    <cellStyle name="쉼표 [0] 2 5 20 2" xfId="1157"/>
    <cellStyle name="쉼표 [0] 2 5 21" xfId="1158"/>
    <cellStyle name="쉼표 [0] 2 5 21 2" xfId="1159"/>
    <cellStyle name="쉼표 [0] 2 5 22" xfId="1160"/>
    <cellStyle name="쉼표 [0] 2 5 22 2" xfId="1161"/>
    <cellStyle name="쉼표 [0] 2 5 23" xfId="1162"/>
    <cellStyle name="쉼표 [0] 2 5 23 2" xfId="1163"/>
    <cellStyle name="쉼표 [0] 2 5 24" xfId="1164"/>
    <cellStyle name="쉼표 [0] 2 5 3" xfId="1165"/>
    <cellStyle name="쉼표 [0] 2 5 3 2" xfId="1166"/>
    <cellStyle name="쉼표 [0] 2 5 4" xfId="1167"/>
    <cellStyle name="쉼표 [0] 2 5 4 2" xfId="1168"/>
    <cellStyle name="쉼표 [0] 2 5 5" xfId="1169"/>
    <cellStyle name="쉼표 [0] 2 5 5 2" xfId="1170"/>
    <cellStyle name="쉼표 [0] 2 5 6" xfId="1171"/>
    <cellStyle name="쉼표 [0] 2 5 6 2" xfId="1172"/>
    <cellStyle name="쉼표 [0] 2 5 7" xfId="1173"/>
    <cellStyle name="쉼표 [0] 2 5 7 2" xfId="1174"/>
    <cellStyle name="쉼표 [0] 2 5 8" xfId="1175"/>
    <cellStyle name="쉼표 [0] 2 5 8 2" xfId="1176"/>
    <cellStyle name="쉼표 [0] 2 5 9" xfId="1177"/>
    <cellStyle name="쉼표 [0] 2 5 9 2" xfId="1178"/>
    <cellStyle name="쉼표 [0] 2 50" xfId="1179"/>
    <cellStyle name="쉼표 [0] 2 50 2" xfId="1180"/>
    <cellStyle name="쉼표 [0] 2 51" xfId="1181"/>
    <cellStyle name="쉼표 [0] 2 51 2" xfId="1182"/>
    <cellStyle name="쉼표 [0] 2 52" xfId="1183"/>
    <cellStyle name="쉼표 [0] 2 52 2" xfId="1184"/>
    <cellStyle name="쉼표 [0] 2 53" xfId="1185"/>
    <cellStyle name="쉼표 [0] 2 53 2" xfId="1186"/>
    <cellStyle name="쉼표 [0] 2 54" xfId="1187"/>
    <cellStyle name="쉼표 [0] 2 54 2" xfId="1188"/>
    <cellStyle name="쉼표 [0] 2 55" xfId="1189"/>
    <cellStyle name="쉼표 [0] 2 55 2" xfId="1190"/>
    <cellStyle name="쉼표 [0] 2 56" xfId="1191"/>
    <cellStyle name="쉼표 [0] 2 56 2" xfId="1192"/>
    <cellStyle name="쉼표 [0] 2 57" xfId="1193"/>
    <cellStyle name="쉼표 [0] 2 57 2" xfId="1194"/>
    <cellStyle name="쉼표 [0] 2 58" xfId="1195"/>
    <cellStyle name="쉼표 [0] 2 58 2" xfId="1196"/>
    <cellStyle name="쉼표 [0] 2 59" xfId="1197"/>
    <cellStyle name="쉼표 [0] 2 59 2" xfId="1198"/>
    <cellStyle name="쉼표 [0] 2 6" xfId="1199"/>
    <cellStyle name="쉼표 [0] 2 6 10" xfId="1200"/>
    <cellStyle name="쉼표 [0] 2 6 10 2" xfId="1201"/>
    <cellStyle name="쉼표 [0] 2 6 11" xfId="1202"/>
    <cellStyle name="쉼표 [0] 2 6 11 2" xfId="1203"/>
    <cellStyle name="쉼표 [0] 2 6 12" xfId="1204"/>
    <cellStyle name="쉼표 [0] 2 6 12 2" xfId="1205"/>
    <cellStyle name="쉼표 [0] 2 6 13" xfId="1206"/>
    <cellStyle name="쉼표 [0] 2 6 13 2" xfId="1207"/>
    <cellStyle name="쉼표 [0] 2 6 14" xfId="1208"/>
    <cellStyle name="쉼표 [0] 2 6 14 2" xfId="1209"/>
    <cellStyle name="쉼표 [0] 2 6 15" xfId="1210"/>
    <cellStyle name="쉼표 [0] 2 6 15 2" xfId="1211"/>
    <cellStyle name="쉼표 [0] 2 6 16" xfId="1212"/>
    <cellStyle name="쉼표 [0] 2 6 16 2" xfId="1213"/>
    <cellStyle name="쉼표 [0] 2 6 17" xfId="1214"/>
    <cellStyle name="쉼표 [0] 2 6 17 2" xfId="1215"/>
    <cellStyle name="쉼표 [0] 2 6 18" xfId="1216"/>
    <cellStyle name="쉼표 [0] 2 6 18 2" xfId="1217"/>
    <cellStyle name="쉼표 [0] 2 6 19" xfId="1218"/>
    <cellStyle name="쉼표 [0] 2 6 19 2" xfId="1219"/>
    <cellStyle name="쉼표 [0] 2 6 2" xfId="1220"/>
    <cellStyle name="쉼표 [0] 2 6 2 2" xfId="1221"/>
    <cellStyle name="쉼표 [0] 2 6 20" xfId="1222"/>
    <cellStyle name="쉼표 [0] 2 6 20 2" xfId="1223"/>
    <cellStyle name="쉼표 [0] 2 6 21" xfId="1224"/>
    <cellStyle name="쉼표 [0] 2 6 21 2" xfId="1225"/>
    <cellStyle name="쉼표 [0] 2 6 22" xfId="1226"/>
    <cellStyle name="쉼표 [0] 2 6 22 2" xfId="1227"/>
    <cellStyle name="쉼표 [0] 2 6 23" xfId="1228"/>
    <cellStyle name="쉼표 [0] 2 6 23 2" xfId="1229"/>
    <cellStyle name="쉼표 [0] 2 6 24" xfId="1230"/>
    <cellStyle name="쉼표 [0] 2 6 3" xfId="1231"/>
    <cellStyle name="쉼표 [0] 2 6 3 2" xfId="1232"/>
    <cellStyle name="쉼표 [0] 2 6 4" xfId="1233"/>
    <cellStyle name="쉼표 [0] 2 6 4 2" xfId="1234"/>
    <cellStyle name="쉼표 [0] 2 6 5" xfId="1235"/>
    <cellStyle name="쉼표 [0] 2 6 5 2" xfId="1236"/>
    <cellStyle name="쉼표 [0] 2 6 6" xfId="1237"/>
    <cellStyle name="쉼표 [0] 2 6 6 2" xfId="1238"/>
    <cellStyle name="쉼표 [0] 2 6 7" xfId="1239"/>
    <cellStyle name="쉼표 [0] 2 6 7 2" xfId="1240"/>
    <cellStyle name="쉼표 [0] 2 6 8" xfId="1241"/>
    <cellStyle name="쉼표 [0] 2 6 8 2" xfId="1242"/>
    <cellStyle name="쉼표 [0] 2 6 9" xfId="1243"/>
    <cellStyle name="쉼표 [0] 2 6 9 2" xfId="1244"/>
    <cellStyle name="쉼표 [0] 2 60" xfId="1245"/>
    <cellStyle name="쉼표 [0] 2 60 2" xfId="1246"/>
    <cellStyle name="쉼표 [0] 2 61" xfId="1247"/>
    <cellStyle name="쉼표 [0] 2 61 2" xfId="1248"/>
    <cellStyle name="쉼표 [0] 2 62" xfId="1249"/>
    <cellStyle name="쉼표 [0] 2 62 2" xfId="1250"/>
    <cellStyle name="쉼표 [0] 2 63" xfId="1251"/>
    <cellStyle name="쉼표 [0] 2 63 2" xfId="1252"/>
    <cellStyle name="쉼표 [0] 2 64" xfId="1253"/>
    <cellStyle name="쉼표 [0] 2 64 2" xfId="1254"/>
    <cellStyle name="쉼표 [0] 2 65" xfId="1255"/>
    <cellStyle name="쉼표 [0] 2 65 2" xfId="1256"/>
    <cellStyle name="쉼표 [0] 2 66" xfId="1257"/>
    <cellStyle name="쉼표 [0] 2 66 2" xfId="1258"/>
    <cellStyle name="쉼표 [0] 2 67" xfId="1259"/>
    <cellStyle name="쉼표 [0] 2 67 2" xfId="1260"/>
    <cellStyle name="쉼표 [0] 2 68" xfId="1261"/>
    <cellStyle name="쉼표 [0] 2 68 2" xfId="1262"/>
    <cellStyle name="쉼표 [0] 2 69" xfId="1263"/>
    <cellStyle name="쉼표 [0] 2 69 2" xfId="1264"/>
    <cellStyle name="쉼표 [0] 2 7" xfId="1265"/>
    <cellStyle name="쉼표 [0] 2 7 10" xfId="1266"/>
    <cellStyle name="쉼표 [0] 2 7 10 2" xfId="1267"/>
    <cellStyle name="쉼표 [0] 2 7 11" xfId="1268"/>
    <cellStyle name="쉼표 [0] 2 7 11 2" xfId="1269"/>
    <cellStyle name="쉼표 [0] 2 7 12" xfId="1270"/>
    <cellStyle name="쉼표 [0] 2 7 12 2" xfId="1271"/>
    <cellStyle name="쉼표 [0] 2 7 13" xfId="1272"/>
    <cellStyle name="쉼표 [0] 2 7 13 2" xfId="1273"/>
    <cellStyle name="쉼표 [0] 2 7 14" xfId="1274"/>
    <cellStyle name="쉼표 [0] 2 7 14 2" xfId="1275"/>
    <cellStyle name="쉼표 [0] 2 7 15" xfId="1276"/>
    <cellStyle name="쉼표 [0] 2 7 15 2" xfId="1277"/>
    <cellStyle name="쉼표 [0] 2 7 16" xfId="1278"/>
    <cellStyle name="쉼표 [0] 2 7 16 2" xfId="1279"/>
    <cellStyle name="쉼표 [0] 2 7 17" xfId="1280"/>
    <cellStyle name="쉼표 [0] 2 7 17 2" xfId="1281"/>
    <cellStyle name="쉼표 [0] 2 7 18" xfId="1282"/>
    <cellStyle name="쉼표 [0] 2 7 18 2" xfId="1283"/>
    <cellStyle name="쉼표 [0] 2 7 19" xfId="1284"/>
    <cellStyle name="쉼표 [0] 2 7 19 2" xfId="1285"/>
    <cellStyle name="쉼표 [0] 2 7 2" xfId="1286"/>
    <cellStyle name="쉼표 [0] 2 7 2 2" xfId="1287"/>
    <cellStyle name="쉼표 [0] 2 7 20" xfId="1288"/>
    <cellStyle name="쉼표 [0] 2 7 20 2" xfId="1289"/>
    <cellStyle name="쉼표 [0] 2 7 21" xfId="1290"/>
    <cellStyle name="쉼표 [0] 2 7 21 2" xfId="1291"/>
    <cellStyle name="쉼표 [0] 2 7 22" xfId="1292"/>
    <cellStyle name="쉼표 [0] 2 7 22 2" xfId="1293"/>
    <cellStyle name="쉼표 [0] 2 7 23" xfId="1294"/>
    <cellStyle name="쉼표 [0] 2 7 23 2" xfId="1295"/>
    <cellStyle name="쉼표 [0] 2 7 24" xfId="1296"/>
    <cellStyle name="쉼표 [0] 2 7 3" xfId="1297"/>
    <cellStyle name="쉼표 [0] 2 7 3 2" xfId="1298"/>
    <cellStyle name="쉼표 [0] 2 7 4" xfId="1299"/>
    <cellStyle name="쉼표 [0] 2 7 4 2" xfId="1300"/>
    <cellStyle name="쉼표 [0] 2 7 5" xfId="1301"/>
    <cellStyle name="쉼표 [0] 2 7 5 2" xfId="1302"/>
    <cellStyle name="쉼표 [0] 2 7 6" xfId="1303"/>
    <cellStyle name="쉼표 [0] 2 7 6 2" xfId="1304"/>
    <cellStyle name="쉼표 [0] 2 7 7" xfId="1305"/>
    <cellStyle name="쉼표 [0] 2 7 7 2" xfId="1306"/>
    <cellStyle name="쉼표 [0] 2 7 8" xfId="1307"/>
    <cellStyle name="쉼표 [0] 2 7 8 2" xfId="1308"/>
    <cellStyle name="쉼표 [0] 2 7 9" xfId="1309"/>
    <cellStyle name="쉼표 [0] 2 7 9 2" xfId="1310"/>
    <cellStyle name="쉼표 [0] 2 70" xfId="1311"/>
    <cellStyle name="쉼표 [0] 2 70 2" xfId="1312"/>
    <cellStyle name="쉼표 [0] 2 71" xfId="1313"/>
    <cellStyle name="쉼표 [0] 2 71 2" xfId="1314"/>
    <cellStyle name="쉼표 [0] 2 72" xfId="1315"/>
    <cellStyle name="쉼표 [0] 2 72 2" xfId="1316"/>
    <cellStyle name="쉼표 [0] 2 73" xfId="1317"/>
    <cellStyle name="쉼표 [0] 2 73 2" xfId="1318"/>
    <cellStyle name="쉼표 [0] 2 74" xfId="1319"/>
    <cellStyle name="쉼표 [0] 2 74 2" xfId="1320"/>
    <cellStyle name="쉼표 [0] 2 75" xfId="1321"/>
    <cellStyle name="쉼표 [0] 2 75 2" xfId="1322"/>
    <cellStyle name="쉼표 [0] 2 76" xfId="1323"/>
    <cellStyle name="쉼표 [0] 2 76 2" xfId="1324"/>
    <cellStyle name="쉼표 [0] 2 77" xfId="1325"/>
    <cellStyle name="쉼표 [0] 2 77 2" xfId="1326"/>
    <cellStyle name="쉼표 [0] 2 78" xfId="1327"/>
    <cellStyle name="쉼표 [0] 2 78 2" xfId="1328"/>
    <cellStyle name="쉼표 [0] 2 79" xfId="1329"/>
    <cellStyle name="쉼표 [0] 2 79 2" xfId="1330"/>
    <cellStyle name="쉼표 [0] 2 8" xfId="1331"/>
    <cellStyle name="쉼표 [0] 2 8 10" xfId="1332"/>
    <cellStyle name="쉼표 [0] 2 8 10 2" xfId="1333"/>
    <cellStyle name="쉼표 [0] 2 8 11" xfId="1334"/>
    <cellStyle name="쉼표 [0] 2 8 11 2" xfId="1335"/>
    <cellStyle name="쉼표 [0] 2 8 12" xfId="1336"/>
    <cellStyle name="쉼표 [0] 2 8 12 2" xfId="1337"/>
    <cellStyle name="쉼표 [0] 2 8 13" xfId="1338"/>
    <cellStyle name="쉼표 [0] 2 8 13 2" xfId="1339"/>
    <cellStyle name="쉼표 [0] 2 8 14" xfId="1340"/>
    <cellStyle name="쉼표 [0] 2 8 14 2" xfId="1341"/>
    <cellStyle name="쉼표 [0] 2 8 15" xfId="1342"/>
    <cellStyle name="쉼표 [0] 2 8 15 2" xfId="1343"/>
    <cellStyle name="쉼표 [0] 2 8 16" xfId="1344"/>
    <cellStyle name="쉼표 [0] 2 8 16 2" xfId="1345"/>
    <cellStyle name="쉼표 [0] 2 8 17" xfId="1346"/>
    <cellStyle name="쉼표 [0] 2 8 17 2" xfId="1347"/>
    <cellStyle name="쉼표 [0] 2 8 18" xfId="1348"/>
    <cellStyle name="쉼표 [0] 2 8 18 2" xfId="1349"/>
    <cellStyle name="쉼표 [0] 2 8 19" xfId="1350"/>
    <cellStyle name="쉼표 [0] 2 8 19 2" xfId="1351"/>
    <cellStyle name="쉼표 [0] 2 8 2" xfId="1352"/>
    <cellStyle name="쉼표 [0] 2 8 2 2" xfId="1353"/>
    <cellStyle name="쉼표 [0] 2 8 20" xfId="1354"/>
    <cellStyle name="쉼표 [0] 2 8 20 2" xfId="1355"/>
    <cellStyle name="쉼표 [0] 2 8 21" xfId="1356"/>
    <cellStyle name="쉼표 [0] 2 8 21 2" xfId="1357"/>
    <cellStyle name="쉼표 [0] 2 8 22" xfId="1358"/>
    <cellStyle name="쉼표 [0] 2 8 22 2" xfId="1359"/>
    <cellStyle name="쉼표 [0] 2 8 23" xfId="1360"/>
    <cellStyle name="쉼표 [0] 2 8 23 2" xfId="1361"/>
    <cellStyle name="쉼표 [0] 2 8 24" xfId="1362"/>
    <cellStyle name="쉼표 [0] 2 8 3" xfId="1363"/>
    <cellStyle name="쉼표 [0] 2 8 3 2" xfId="1364"/>
    <cellStyle name="쉼표 [0] 2 8 4" xfId="1365"/>
    <cellStyle name="쉼표 [0] 2 8 4 2" xfId="1366"/>
    <cellStyle name="쉼표 [0] 2 8 5" xfId="1367"/>
    <cellStyle name="쉼표 [0] 2 8 5 2" xfId="1368"/>
    <cellStyle name="쉼표 [0] 2 8 6" xfId="1369"/>
    <cellStyle name="쉼표 [0] 2 8 6 2" xfId="1370"/>
    <cellStyle name="쉼표 [0] 2 8 7" xfId="1371"/>
    <cellStyle name="쉼표 [0] 2 8 7 2" xfId="1372"/>
    <cellStyle name="쉼표 [0] 2 8 8" xfId="1373"/>
    <cellStyle name="쉼표 [0] 2 8 8 2" xfId="1374"/>
    <cellStyle name="쉼표 [0] 2 8 9" xfId="1375"/>
    <cellStyle name="쉼표 [0] 2 8 9 2" xfId="1376"/>
    <cellStyle name="쉼표 [0] 2 80" xfId="1377"/>
    <cellStyle name="쉼표 [0] 2 80 2" xfId="1378"/>
    <cellStyle name="쉼표 [0] 2 81" xfId="1379"/>
    <cellStyle name="쉼표 [0] 2 81 2" xfId="1380"/>
    <cellStyle name="쉼표 [0] 2 82" xfId="1381"/>
    <cellStyle name="쉼표 [0] 2 82 2" xfId="1382"/>
    <cellStyle name="쉼표 [0] 2 83" xfId="1383"/>
    <cellStyle name="쉼표 [0] 2 83 2" xfId="1384"/>
    <cellStyle name="쉼표 [0] 2 84" xfId="1385"/>
    <cellStyle name="쉼표 [0] 2 84 2" xfId="1386"/>
    <cellStyle name="쉼표 [0] 2 85" xfId="1387"/>
    <cellStyle name="쉼표 [0] 2 85 2" xfId="1388"/>
    <cellStyle name="쉼표 [0] 2 86" xfId="1389"/>
    <cellStyle name="쉼표 [0] 2 86 2" xfId="1390"/>
    <cellStyle name="쉼표 [0] 2 87" xfId="1391"/>
    <cellStyle name="쉼표 [0] 2 87 2" xfId="1392"/>
    <cellStyle name="쉼표 [0] 2 88" xfId="1393"/>
    <cellStyle name="쉼표 [0] 2 88 2" xfId="1394"/>
    <cellStyle name="쉼표 [0] 2 89" xfId="1395"/>
    <cellStyle name="쉼표 [0] 2 89 2" xfId="1396"/>
    <cellStyle name="쉼표 [0] 2 9" xfId="1397"/>
    <cellStyle name="쉼표 [0] 2 9 10" xfId="1398"/>
    <cellStyle name="쉼표 [0] 2 9 10 2" xfId="1399"/>
    <cellStyle name="쉼표 [0] 2 9 11" xfId="1400"/>
    <cellStyle name="쉼표 [0] 2 9 11 2" xfId="1401"/>
    <cellStyle name="쉼표 [0] 2 9 12" xfId="1402"/>
    <cellStyle name="쉼표 [0] 2 9 12 2" xfId="1403"/>
    <cellStyle name="쉼표 [0] 2 9 13" xfId="1404"/>
    <cellStyle name="쉼표 [0] 2 9 13 2" xfId="1405"/>
    <cellStyle name="쉼표 [0] 2 9 14" xfId="1406"/>
    <cellStyle name="쉼표 [0] 2 9 14 2" xfId="1407"/>
    <cellStyle name="쉼표 [0] 2 9 15" xfId="1408"/>
    <cellStyle name="쉼표 [0] 2 9 15 2" xfId="1409"/>
    <cellStyle name="쉼표 [0] 2 9 16" xfId="1410"/>
    <cellStyle name="쉼표 [0] 2 9 16 2" xfId="1411"/>
    <cellStyle name="쉼표 [0] 2 9 17" xfId="1412"/>
    <cellStyle name="쉼표 [0] 2 9 17 2" xfId="1413"/>
    <cellStyle name="쉼표 [0] 2 9 18" xfId="1414"/>
    <cellStyle name="쉼표 [0] 2 9 18 2" xfId="1415"/>
    <cellStyle name="쉼표 [0] 2 9 19" xfId="1416"/>
    <cellStyle name="쉼표 [0] 2 9 19 2" xfId="1417"/>
    <cellStyle name="쉼표 [0] 2 9 2" xfId="1418"/>
    <cellStyle name="쉼표 [0] 2 9 2 2" xfId="1419"/>
    <cellStyle name="쉼표 [0] 2 9 20" xfId="1420"/>
    <cellStyle name="쉼표 [0] 2 9 20 2" xfId="1421"/>
    <cellStyle name="쉼표 [0] 2 9 21" xfId="1422"/>
    <cellStyle name="쉼표 [0] 2 9 21 2" xfId="1423"/>
    <cellStyle name="쉼표 [0] 2 9 22" xfId="1424"/>
    <cellStyle name="쉼표 [0] 2 9 22 2" xfId="1425"/>
    <cellStyle name="쉼표 [0] 2 9 23" xfId="1426"/>
    <cellStyle name="쉼표 [0] 2 9 23 2" xfId="1427"/>
    <cellStyle name="쉼표 [0] 2 9 24" xfId="1428"/>
    <cellStyle name="쉼표 [0] 2 9 3" xfId="1429"/>
    <cellStyle name="쉼표 [0] 2 9 3 2" xfId="1430"/>
    <cellStyle name="쉼표 [0] 2 9 4" xfId="1431"/>
    <cellStyle name="쉼표 [0] 2 9 4 2" xfId="1432"/>
    <cellStyle name="쉼표 [0] 2 9 5" xfId="1433"/>
    <cellStyle name="쉼표 [0] 2 9 5 2" xfId="1434"/>
    <cellStyle name="쉼표 [0] 2 9 6" xfId="1435"/>
    <cellStyle name="쉼표 [0] 2 9 6 2" xfId="1436"/>
    <cellStyle name="쉼표 [0] 2 9 7" xfId="1437"/>
    <cellStyle name="쉼표 [0] 2 9 7 2" xfId="1438"/>
    <cellStyle name="쉼표 [0] 2 9 8" xfId="1439"/>
    <cellStyle name="쉼표 [0] 2 9 8 2" xfId="1440"/>
    <cellStyle name="쉼표 [0] 2 9 9" xfId="1441"/>
    <cellStyle name="쉼표 [0] 2 9 9 2" xfId="1442"/>
    <cellStyle name="쉼표 [0] 2 90" xfId="1443"/>
    <cellStyle name="쉼표 [0] 2 90 2" xfId="1444"/>
    <cellStyle name="쉼표 [0] 2 91" xfId="1445"/>
    <cellStyle name="쉼표 [0] 2 91 2" xfId="1446"/>
    <cellStyle name="쉼표 [0] 2 92" xfId="1447"/>
    <cellStyle name="쉼표 [0] 2 92 2" xfId="1448"/>
    <cellStyle name="쉼표 [0] 2 93" xfId="1449"/>
    <cellStyle name="쉼표 [0] 2 93 2" xfId="1450"/>
    <cellStyle name="쉼표 [0] 2 94" xfId="1451"/>
    <cellStyle name="쉼표 [0] 2 95" xfId="1452"/>
    <cellStyle name="쉼표 [0] 2 96" xfId="1453"/>
    <cellStyle name="쉼표 [0] 2 97" xfId="1454"/>
    <cellStyle name="쉼표 [0] 2 98" xfId="1455"/>
    <cellStyle name="쉼표 [0] 20" xfId="1456"/>
    <cellStyle name="쉼표 [0] 20 2" xfId="1457"/>
    <cellStyle name="쉼표 [0] 21" xfId="1458"/>
    <cellStyle name="쉼표 [0] 22" xfId="1459"/>
    <cellStyle name="쉼표 [0] 22 2" xfId="1460"/>
    <cellStyle name="쉼표 [0] 23" xfId="1461"/>
    <cellStyle name="쉼표 [0] 23 2" xfId="1462"/>
    <cellStyle name="쉼표 [0] 24" xfId="1463"/>
    <cellStyle name="쉼표 [0] 24 2" xfId="1464"/>
    <cellStyle name="쉼표 [0] 25" xfId="1465"/>
    <cellStyle name="쉼표 [0] 26" xfId="1466"/>
    <cellStyle name="쉼표 [0] 26 2" xfId="1467"/>
    <cellStyle name="쉼표 [0] 27" xfId="1468"/>
    <cellStyle name="쉼표 [0] 28" xfId="1469"/>
    <cellStyle name="쉼표 [0] 28 2" xfId="1470"/>
    <cellStyle name="쉼표 [0] 29" xfId="1471"/>
    <cellStyle name="쉼표 [0] 3" xfId="1472"/>
    <cellStyle name="쉼표 [0] 3 10" xfId="1473"/>
    <cellStyle name="쉼표 [0] 3 10 2" xfId="1474"/>
    <cellStyle name="쉼표 [0] 3 11" xfId="1475"/>
    <cellStyle name="쉼표 [0] 3 11 2" xfId="1476"/>
    <cellStyle name="쉼표 [0] 3 12" xfId="1477"/>
    <cellStyle name="쉼표 [0] 3 12 2" xfId="1478"/>
    <cellStyle name="쉼표 [0] 3 13" xfId="1479"/>
    <cellStyle name="쉼표 [0] 3 13 2" xfId="1480"/>
    <cellStyle name="쉼표 [0] 3 14" xfId="1481"/>
    <cellStyle name="쉼표 [0] 3 14 2" xfId="1482"/>
    <cellStyle name="쉼표 [0] 3 15" xfId="1483"/>
    <cellStyle name="쉼표 [0] 3 15 2" xfId="1484"/>
    <cellStyle name="쉼표 [0] 3 16" xfId="1485"/>
    <cellStyle name="쉼표 [0] 3 16 2" xfId="1486"/>
    <cellStyle name="쉼표 [0] 3 17" xfId="1487"/>
    <cellStyle name="쉼표 [0] 3 17 2" xfId="1488"/>
    <cellStyle name="쉼표 [0] 3 18" xfId="1489"/>
    <cellStyle name="쉼표 [0] 3 18 2" xfId="1490"/>
    <cellStyle name="쉼표 [0] 3 19" xfId="1491"/>
    <cellStyle name="쉼표 [0] 3 19 2" xfId="1492"/>
    <cellStyle name="쉼표 [0] 3 2" xfId="1493"/>
    <cellStyle name="쉼표 [0] 3 2 2" xfId="1494"/>
    <cellStyle name="쉼표 [0] 3 2 2 2" xfId="1495"/>
    <cellStyle name="쉼표 [0] 3 2 3" xfId="1496"/>
    <cellStyle name="쉼표 [0] 3 2 3 2" xfId="1497"/>
    <cellStyle name="쉼표 [0] 3 2 4" xfId="1498"/>
    <cellStyle name="쉼표 [0] 3 20" xfId="1499"/>
    <cellStyle name="쉼표 [0] 3 20 2" xfId="1500"/>
    <cellStyle name="쉼표 [0] 3 21" xfId="1501"/>
    <cellStyle name="쉼표 [0] 3 21 2" xfId="1502"/>
    <cellStyle name="쉼표 [0] 3 22" xfId="1503"/>
    <cellStyle name="쉼표 [0] 3 22 2" xfId="1504"/>
    <cellStyle name="쉼표 [0] 3 23" xfId="1505"/>
    <cellStyle name="쉼표 [0] 3 23 2" xfId="1506"/>
    <cellStyle name="쉼표 [0] 3 24" xfId="1507"/>
    <cellStyle name="쉼표 [0] 3 24 2" xfId="1508"/>
    <cellStyle name="쉼표 [0] 3 25" xfId="1509"/>
    <cellStyle name="쉼표 [0] 3 25 2" xfId="1510"/>
    <cellStyle name="쉼표 [0] 3 26" xfId="1511"/>
    <cellStyle name="쉼표 [0] 3 3" xfId="1512"/>
    <cellStyle name="쉼표 [0] 3 3 2" xfId="1513"/>
    <cellStyle name="쉼표 [0] 3 3 2 2" xfId="1514"/>
    <cellStyle name="쉼표 [0] 3 3 3" xfId="1515"/>
    <cellStyle name="쉼표 [0] 3 3 3 2" xfId="1516"/>
    <cellStyle name="쉼표 [0] 3 3 4" xfId="1517"/>
    <cellStyle name="쉼표 [0] 3 4" xfId="1518"/>
    <cellStyle name="쉼표 [0] 3 4 2" xfId="1519"/>
    <cellStyle name="쉼표 [0] 3 5" xfId="1520"/>
    <cellStyle name="쉼표 [0] 3 5 2" xfId="1521"/>
    <cellStyle name="쉼표 [0] 3 6" xfId="1522"/>
    <cellStyle name="쉼표 [0] 3 6 2" xfId="1523"/>
    <cellStyle name="쉼표 [0] 3 7" xfId="1524"/>
    <cellStyle name="쉼표 [0] 3 7 2" xfId="1525"/>
    <cellStyle name="쉼표 [0] 3 8" xfId="1526"/>
    <cellStyle name="쉼표 [0] 3 8 2" xfId="1527"/>
    <cellStyle name="쉼표 [0] 3 9" xfId="1528"/>
    <cellStyle name="쉼표 [0] 3 9 2" xfId="1529"/>
    <cellStyle name="쉼표 [0] 30" xfId="1530"/>
    <cellStyle name="쉼표 [0] 30 2" xfId="1531"/>
    <cellStyle name="쉼표 [0] 31" xfId="1532"/>
    <cellStyle name="쉼표 [0] 32" xfId="1533"/>
    <cellStyle name="쉼표 [0] 32 2" xfId="1534"/>
    <cellStyle name="쉼표 [0] 33" xfId="1535"/>
    <cellStyle name="쉼표 [0] 34" xfId="1536"/>
    <cellStyle name="쉼표 [0] 35" xfId="1537"/>
    <cellStyle name="쉼표 [0] 35 2" xfId="1538"/>
    <cellStyle name="쉼표 [0] 36" xfId="1539"/>
    <cellStyle name="쉼표 [0] 37" xfId="1540"/>
    <cellStyle name="쉼표 [0] 37 2" xfId="1541"/>
    <cellStyle name="쉼표 [0] 38" xfId="1542"/>
    <cellStyle name="쉼표 [0] 39" xfId="1543"/>
    <cellStyle name="쉼표 [0] 39 2" xfId="1544"/>
    <cellStyle name="쉼표 [0] 4" xfId="1545"/>
    <cellStyle name="쉼표 [0] 4 10" xfId="1546"/>
    <cellStyle name="쉼표 [0] 4 10 2" xfId="1547"/>
    <cellStyle name="쉼표 [0] 4 11" xfId="1548"/>
    <cellStyle name="쉼표 [0] 4 11 2" xfId="1549"/>
    <cellStyle name="쉼표 [0] 4 12" xfId="1550"/>
    <cellStyle name="쉼표 [0] 4 12 2" xfId="1551"/>
    <cellStyle name="쉼표 [0] 4 13" xfId="1552"/>
    <cellStyle name="쉼표 [0] 4 13 2" xfId="1553"/>
    <cellStyle name="쉼표 [0] 4 14" xfId="1554"/>
    <cellStyle name="쉼표 [0] 4 14 2" xfId="1555"/>
    <cellStyle name="쉼표 [0] 4 15" xfId="1556"/>
    <cellStyle name="쉼표 [0] 4 15 2" xfId="1557"/>
    <cellStyle name="쉼표 [0] 4 16" xfId="1558"/>
    <cellStyle name="쉼표 [0] 4 16 2" xfId="1559"/>
    <cellStyle name="쉼표 [0] 4 17" xfId="1560"/>
    <cellStyle name="쉼표 [0] 4 17 2" xfId="1561"/>
    <cellStyle name="쉼표 [0] 4 18" xfId="1562"/>
    <cellStyle name="쉼표 [0] 4 18 2" xfId="1563"/>
    <cellStyle name="쉼표 [0] 4 19" xfId="1564"/>
    <cellStyle name="쉼표 [0] 4 19 2" xfId="1565"/>
    <cellStyle name="쉼표 [0] 4 2" xfId="1566"/>
    <cellStyle name="쉼표 [0] 4 2 2" xfId="1567"/>
    <cellStyle name="쉼표 [0] 4 20" xfId="1568"/>
    <cellStyle name="쉼표 [0] 4 20 2" xfId="1569"/>
    <cellStyle name="쉼표 [0] 4 21" xfId="1570"/>
    <cellStyle name="쉼표 [0] 4 21 2" xfId="1571"/>
    <cellStyle name="쉼표 [0] 4 22" xfId="1572"/>
    <cellStyle name="쉼표 [0] 4 22 2" xfId="1573"/>
    <cellStyle name="쉼표 [0] 4 23" xfId="1574"/>
    <cellStyle name="쉼표 [0] 4 23 2" xfId="1575"/>
    <cellStyle name="쉼표 [0] 4 24" xfId="1576"/>
    <cellStyle name="쉼표 [0] 4 24 2" xfId="1577"/>
    <cellStyle name="쉼표 [0] 4 25" xfId="1578"/>
    <cellStyle name="쉼표 [0] 4 25 2" xfId="1579"/>
    <cellStyle name="쉼표 [0] 4 26" xfId="1580"/>
    <cellStyle name="쉼표 [0] 4 26 2" xfId="1581"/>
    <cellStyle name="쉼표 [0] 4 27" xfId="1582"/>
    <cellStyle name="쉼표 [0] 4 27 2" xfId="1583"/>
    <cellStyle name="쉼표 [0] 4 28" xfId="1584"/>
    <cellStyle name="쉼표 [0] 4 3" xfId="1585"/>
    <cellStyle name="쉼표 [0] 4 3 2" xfId="1586"/>
    <cellStyle name="쉼표 [0] 4 4" xfId="1587"/>
    <cellStyle name="쉼표 [0] 4 4 2" xfId="1588"/>
    <cellStyle name="쉼표 [0] 4 5" xfId="1589"/>
    <cellStyle name="쉼표 [0] 4 5 2" xfId="1590"/>
    <cellStyle name="쉼표 [0] 4 6" xfId="1591"/>
    <cellStyle name="쉼표 [0] 4 6 2" xfId="1592"/>
    <cellStyle name="쉼표 [0] 4 7" xfId="1593"/>
    <cellStyle name="쉼표 [0] 4 7 2" xfId="1594"/>
    <cellStyle name="쉼표 [0] 4 8" xfId="1595"/>
    <cellStyle name="쉼표 [0] 4 8 2" xfId="1596"/>
    <cellStyle name="쉼표 [0] 4 9" xfId="1597"/>
    <cellStyle name="쉼표 [0] 4 9 2" xfId="1598"/>
    <cellStyle name="쉼표 [0] 40" xfId="1599"/>
    <cellStyle name="쉼표 [0] 40 2" xfId="1600"/>
    <cellStyle name="쉼표 [0] 40 2 2" xfId="1601"/>
    <cellStyle name="쉼표 [0] 41" xfId="1602"/>
    <cellStyle name="쉼표 [0] 41 2" xfId="1603"/>
    <cellStyle name="쉼표 [0] 42" xfId="1604"/>
    <cellStyle name="쉼표 [0] 43" xfId="1605"/>
    <cellStyle name="쉼표 [0] 43 2" xfId="1606"/>
    <cellStyle name="쉼표 [0] 44" xfId="1607"/>
    <cellStyle name="쉼표 [0] 44 2" xfId="1608"/>
    <cellStyle name="쉼표 [0] 45" xfId="1609"/>
    <cellStyle name="쉼표 [0] 46" xfId="1610"/>
    <cellStyle name="쉼표 [0] 46 2" xfId="1611"/>
    <cellStyle name="쉼표 [0] 48" xfId="1612"/>
    <cellStyle name="쉼표 [0] 48 2" xfId="1613"/>
    <cellStyle name="쉼표 [0] 5" xfId="1614"/>
    <cellStyle name="쉼표 [0] 5 10" xfId="1615"/>
    <cellStyle name="쉼표 [0] 5 10 2" xfId="1616"/>
    <cellStyle name="쉼표 [0] 5 11" xfId="1617"/>
    <cellStyle name="쉼표 [0] 5 11 2" xfId="1618"/>
    <cellStyle name="쉼표 [0] 5 12" xfId="1619"/>
    <cellStyle name="쉼표 [0] 5 12 2" xfId="1620"/>
    <cellStyle name="쉼표 [0] 5 13" xfId="1621"/>
    <cellStyle name="쉼표 [0] 5 13 2" xfId="1622"/>
    <cellStyle name="쉼표 [0] 5 14" xfId="1623"/>
    <cellStyle name="쉼표 [0] 5 14 2" xfId="1624"/>
    <cellStyle name="쉼표 [0] 5 15" xfId="1625"/>
    <cellStyle name="쉼표 [0] 5 15 2" xfId="1626"/>
    <cellStyle name="쉼표 [0] 5 16" xfId="1627"/>
    <cellStyle name="쉼표 [0] 5 16 2" xfId="1628"/>
    <cellStyle name="쉼표 [0] 5 17" xfId="1629"/>
    <cellStyle name="쉼표 [0] 5 17 2" xfId="1630"/>
    <cellStyle name="쉼표 [0] 5 18" xfId="1631"/>
    <cellStyle name="쉼표 [0] 5 18 2" xfId="1632"/>
    <cellStyle name="쉼표 [0] 5 19" xfId="1633"/>
    <cellStyle name="쉼표 [0] 5 19 2" xfId="1634"/>
    <cellStyle name="쉼표 [0] 5 2" xfId="1635"/>
    <cellStyle name="쉼표 [0] 5 2 2" xfId="1636"/>
    <cellStyle name="쉼표 [0] 5 20" xfId="1637"/>
    <cellStyle name="쉼표 [0] 5 20 2" xfId="1638"/>
    <cellStyle name="쉼표 [0] 5 21" xfId="1639"/>
    <cellStyle name="쉼표 [0] 5 21 2" xfId="1640"/>
    <cellStyle name="쉼표 [0] 5 22" xfId="1641"/>
    <cellStyle name="쉼표 [0] 5 22 2" xfId="1642"/>
    <cellStyle name="쉼표 [0] 5 23" xfId="1643"/>
    <cellStyle name="쉼표 [0] 5 23 2" xfId="1644"/>
    <cellStyle name="쉼표 [0] 5 24" xfId="1645"/>
    <cellStyle name="쉼표 [0] 5 24 2" xfId="1646"/>
    <cellStyle name="쉼표 [0] 5 25" xfId="1647"/>
    <cellStyle name="쉼표 [0] 5 25 2" xfId="1648"/>
    <cellStyle name="쉼표 [0] 5 26" xfId="1649"/>
    <cellStyle name="쉼표 [0] 5 3" xfId="1650"/>
    <cellStyle name="쉼표 [0] 5 3 2" xfId="1651"/>
    <cellStyle name="쉼표 [0] 5 4" xfId="1652"/>
    <cellStyle name="쉼표 [0] 5 4 2" xfId="1653"/>
    <cellStyle name="쉼표 [0] 5 5" xfId="1654"/>
    <cellStyle name="쉼표 [0] 5 5 2" xfId="1655"/>
    <cellStyle name="쉼표 [0] 5 6" xfId="1656"/>
    <cellStyle name="쉼표 [0] 5 6 2" xfId="1657"/>
    <cellStyle name="쉼표 [0] 5 7" xfId="1658"/>
    <cellStyle name="쉼표 [0] 5 7 2" xfId="1659"/>
    <cellStyle name="쉼표 [0] 5 8" xfId="1660"/>
    <cellStyle name="쉼표 [0] 5 8 2" xfId="1661"/>
    <cellStyle name="쉼표 [0] 5 9" xfId="1662"/>
    <cellStyle name="쉼표 [0] 5 9 2" xfId="1663"/>
    <cellStyle name="쉼표 [0] 50" xfId="1664"/>
    <cellStyle name="쉼표 [0] 50 2" xfId="1665"/>
    <cellStyle name="쉼표 [0] 52" xfId="1666"/>
    <cellStyle name="쉼표 [0] 52 2" xfId="1667"/>
    <cellStyle name="쉼표 [0] 54" xfId="1668"/>
    <cellStyle name="쉼표 [0] 54 2" xfId="1669"/>
    <cellStyle name="쉼표 [0] 56" xfId="1670"/>
    <cellStyle name="쉼표 [0] 56 2" xfId="1671"/>
    <cellStyle name="쉼표 [0] 58" xfId="1672"/>
    <cellStyle name="쉼표 [0] 58 2" xfId="1673"/>
    <cellStyle name="쉼표 [0] 59" xfId="1674"/>
    <cellStyle name="쉼표 [0] 59 2" xfId="1675"/>
    <cellStyle name="쉼표 [0] 6" xfId="1676"/>
    <cellStyle name="쉼표 [0] 6 10" xfId="1677"/>
    <cellStyle name="쉼표 [0] 6 10 2" xfId="1678"/>
    <cellStyle name="쉼표 [0] 6 11" xfId="1679"/>
    <cellStyle name="쉼표 [0] 6 11 2" xfId="1680"/>
    <cellStyle name="쉼표 [0] 6 12" xfId="1681"/>
    <cellStyle name="쉼표 [0] 6 12 2" xfId="1682"/>
    <cellStyle name="쉼표 [0] 6 13" xfId="1683"/>
    <cellStyle name="쉼표 [0] 6 13 2" xfId="1684"/>
    <cellStyle name="쉼표 [0] 6 14" xfId="1685"/>
    <cellStyle name="쉼표 [0] 6 14 2" xfId="1686"/>
    <cellStyle name="쉼표 [0] 6 15" xfId="1687"/>
    <cellStyle name="쉼표 [0] 6 15 2" xfId="1688"/>
    <cellStyle name="쉼표 [0] 6 16" xfId="1689"/>
    <cellStyle name="쉼표 [0] 6 16 2" xfId="1690"/>
    <cellStyle name="쉼표 [0] 6 17" xfId="1691"/>
    <cellStyle name="쉼표 [0] 6 17 2" xfId="1692"/>
    <cellStyle name="쉼표 [0] 6 18" xfId="1693"/>
    <cellStyle name="쉼표 [0] 6 18 2" xfId="1694"/>
    <cellStyle name="쉼표 [0] 6 19" xfId="1695"/>
    <cellStyle name="쉼표 [0] 6 19 2" xfId="1696"/>
    <cellStyle name="쉼표 [0] 6 2" xfId="1697"/>
    <cellStyle name="쉼표 [0] 6 2 2" xfId="1698"/>
    <cellStyle name="쉼표 [0] 6 20" xfId="1699"/>
    <cellStyle name="쉼표 [0] 6 20 2" xfId="1700"/>
    <cellStyle name="쉼표 [0] 6 21" xfId="1701"/>
    <cellStyle name="쉼표 [0] 6 21 2" xfId="1702"/>
    <cellStyle name="쉼표 [0] 6 22" xfId="1703"/>
    <cellStyle name="쉼표 [0] 6 22 2" xfId="1704"/>
    <cellStyle name="쉼표 [0] 6 23" xfId="1705"/>
    <cellStyle name="쉼표 [0] 6 23 2" xfId="1706"/>
    <cellStyle name="쉼표 [0] 6 24" xfId="1707"/>
    <cellStyle name="쉼표 [0] 6 3" xfId="1708"/>
    <cellStyle name="쉼표 [0] 6 3 2" xfId="1709"/>
    <cellStyle name="쉼표 [0] 6 4" xfId="1710"/>
    <cellStyle name="쉼표 [0] 6 4 2" xfId="1711"/>
    <cellStyle name="쉼표 [0] 6 5" xfId="1712"/>
    <cellStyle name="쉼표 [0] 6 5 2" xfId="1713"/>
    <cellStyle name="쉼표 [0] 6 6" xfId="1714"/>
    <cellStyle name="쉼표 [0] 6 6 2" xfId="1715"/>
    <cellStyle name="쉼표 [0] 6 7" xfId="1716"/>
    <cellStyle name="쉼표 [0] 6 7 2" xfId="1717"/>
    <cellStyle name="쉼표 [0] 6 8" xfId="1718"/>
    <cellStyle name="쉼표 [0] 6 8 2" xfId="1719"/>
    <cellStyle name="쉼표 [0] 6 9" xfId="1720"/>
    <cellStyle name="쉼표 [0] 6 9 2" xfId="1721"/>
    <cellStyle name="쉼표 [0] 60" xfId="1722"/>
    <cellStyle name="쉼표 [0] 60 2" xfId="1723"/>
    <cellStyle name="쉼표 [0] 61" xfId="1724"/>
    <cellStyle name="쉼표 [0] 61 2" xfId="1725"/>
    <cellStyle name="쉼표 [0] 62" xfId="1726"/>
    <cellStyle name="쉼표 [0] 62 2" xfId="1727"/>
    <cellStyle name="쉼표 [0] 66" xfId="1728"/>
    <cellStyle name="쉼표 [0] 7" xfId="1729"/>
    <cellStyle name="쉼표 [0] 7 10" xfId="1730"/>
    <cellStyle name="쉼표 [0] 7 10 2" xfId="1731"/>
    <cellStyle name="쉼표 [0] 7 11" xfId="1732"/>
    <cellStyle name="쉼표 [0] 7 11 2" xfId="1733"/>
    <cellStyle name="쉼표 [0] 7 12" xfId="1734"/>
    <cellStyle name="쉼표 [0] 7 12 2" xfId="1735"/>
    <cellStyle name="쉼표 [0] 7 13" xfId="1736"/>
    <cellStyle name="쉼표 [0] 7 13 2" xfId="1737"/>
    <cellStyle name="쉼표 [0] 7 14" xfId="1738"/>
    <cellStyle name="쉼표 [0] 7 14 2" xfId="1739"/>
    <cellStyle name="쉼표 [0] 7 15" xfId="1740"/>
    <cellStyle name="쉼표 [0] 7 15 2" xfId="1741"/>
    <cellStyle name="쉼표 [0] 7 16" xfId="1742"/>
    <cellStyle name="쉼표 [0] 7 16 2" xfId="1743"/>
    <cellStyle name="쉼표 [0] 7 17" xfId="1744"/>
    <cellStyle name="쉼표 [0] 7 17 2" xfId="1745"/>
    <cellStyle name="쉼표 [0] 7 18" xfId="1746"/>
    <cellStyle name="쉼표 [0] 7 18 2" xfId="1747"/>
    <cellStyle name="쉼표 [0] 7 19" xfId="1748"/>
    <cellStyle name="쉼표 [0] 7 19 2" xfId="1749"/>
    <cellStyle name="쉼표 [0] 7 2" xfId="1750"/>
    <cellStyle name="쉼표 [0] 7 2 2" xfId="1751"/>
    <cellStyle name="쉼표 [0] 7 20" xfId="1752"/>
    <cellStyle name="쉼표 [0] 7 20 2" xfId="1753"/>
    <cellStyle name="쉼표 [0] 7 21" xfId="1754"/>
    <cellStyle name="쉼표 [0] 7 21 2" xfId="1755"/>
    <cellStyle name="쉼표 [0] 7 22" xfId="1756"/>
    <cellStyle name="쉼표 [0] 7 22 2" xfId="1757"/>
    <cellStyle name="쉼표 [0] 7 23" xfId="1758"/>
    <cellStyle name="쉼표 [0] 7 23 2" xfId="1759"/>
    <cellStyle name="쉼표 [0] 7 24" xfId="1760"/>
    <cellStyle name="쉼표 [0] 7 24 2" xfId="1761"/>
    <cellStyle name="쉼표 [0] 7 25" xfId="1762"/>
    <cellStyle name="쉼표 [0] 7 25 2" xfId="1763"/>
    <cellStyle name="쉼표 [0] 7 26" xfId="1764"/>
    <cellStyle name="쉼표 [0] 7 26 2" xfId="1765"/>
    <cellStyle name="쉼표 [0] 7 27" xfId="1766"/>
    <cellStyle name="쉼표 [0] 7 27 2" xfId="1767"/>
    <cellStyle name="쉼표 [0] 7 28" xfId="1768"/>
    <cellStyle name="쉼표 [0] 7 28 2" xfId="1769"/>
    <cellStyle name="쉼표 [0] 7 29" xfId="1770"/>
    <cellStyle name="쉼표 [0] 7 29 2" xfId="1771"/>
    <cellStyle name="쉼표 [0] 7 3" xfId="1772"/>
    <cellStyle name="쉼표 [0] 7 3 2" xfId="1773"/>
    <cellStyle name="쉼표 [0] 7 30" xfId="1774"/>
    <cellStyle name="쉼표 [0] 7 30 2" xfId="1775"/>
    <cellStyle name="쉼표 [0] 7 31" xfId="1776"/>
    <cellStyle name="쉼표 [0] 7 31 2" xfId="1777"/>
    <cellStyle name="쉼표 [0] 7 32" xfId="1778"/>
    <cellStyle name="쉼표 [0] 7 32 2" xfId="1779"/>
    <cellStyle name="쉼표 [0] 7 33" xfId="1780"/>
    <cellStyle name="쉼표 [0] 7 33 2" xfId="1781"/>
    <cellStyle name="쉼표 [0] 7 34" xfId="1782"/>
    <cellStyle name="쉼표 [0] 7 34 2" xfId="1783"/>
    <cellStyle name="쉼표 [0] 7 35" xfId="1784"/>
    <cellStyle name="쉼표 [0] 7 35 2" xfId="1785"/>
    <cellStyle name="쉼표 [0] 7 36" xfId="1786"/>
    <cellStyle name="쉼표 [0] 7 36 2" xfId="1787"/>
    <cellStyle name="쉼표 [0] 7 37" xfId="1788"/>
    <cellStyle name="쉼표 [0] 7 37 2" xfId="1789"/>
    <cellStyle name="쉼표 [0] 7 38" xfId="1790"/>
    <cellStyle name="쉼표 [0] 7 38 2" xfId="1791"/>
    <cellStyle name="쉼표 [0] 7 39" xfId="1792"/>
    <cellStyle name="쉼표 [0] 7 39 2" xfId="1793"/>
    <cellStyle name="쉼표 [0] 7 4" xfId="1794"/>
    <cellStyle name="쉼표 [0] 7 4 2" xfId="1795"/>
    <cellStyle name="쉼표 [0] 7 40" xfId="1796"/>
    <cellStyle name="쉼표 [0] 7 40 2" xfId="1797"/>
    <cellStyle name="쉼표 [0] 7 41" xfId="1798"/>
    <cellStyle name="쉼표 [0] 7 41 2" xfId="1799"/>
    <cellStyle name="쉼표 [0] 7 42" xfId="1800"/>
    <cellStyle name="쉼표 [0] 7 42 2" xfId="1801"/>
    <cellStyle name="쉼표 [0] 7 43" xfId="1802"/>
    <cellStyle name="쉼표 [0] 7 43 2" xfId="1803"/>
    <cellStyle name="쉼표 [0] 7 44" xfId="1804"/>
    <cellStyle name="쉼표 [0] 7 44 2" xfId="1805"/>
    <cellStyle name="쉼표 [0] 7 45" xfId="1806"/>
    <cellStyle name="쉼표 [0] 7 45 2" xfId="1807"/>
    <cellStyle name="쉼표 [0] 7 46" xfId="1808"/>
    <cellStyle name="쉼표 [0] 7 46 2" xfId="1809"/>
    <cellStyle name="쉼표 [0] 7 47" xfId="1810"/>
    <cellStyle name="쉼표 [0] 7 47 2" xfId="1811"/>
    <cellStyle name="쉼표 [0] 7 48" xfId="1812"/>
    <cellStyle name="쉼표 [0] 7 48 2" xfId="1813"/>
    <cellStyle name="쉼표 [0] 7 49" xfId="1814"/>
    <cellStyle name="쉼표 [0] 7 49 2" xfId="1815"/>
    <cellStyle name="쉼표 [0] 7 5" xfId="1816"/>
    <cellStyle name="쉼표 [0] 7 5 2" xfId="1817"/>
    <cellStyle name="쉼표 [0] 7 50" xfId="1818"/>
    <cellStyle name="쉼표 [0] 7 50 2" xfId="1819"/>
    <cellStyle name="쉼표 [0] 7 51" xfId="1820"/>
    <cellStyle name="쉼표 [0] 7 51 2" xfId="1821"/>
    <cellStyle name="쉼표 [0] 7 52" xfId="1822"/>
    <cellStyle name="쉼표 [0] 7 52 2" xfId="1823"/>
    <cellStyle name="쉼표 [0] 7 53" xfId="1824"/>
    <cellStyle name="쉼표 [0] 7 53 2" xfId="1825"/>
    <cellStyle name="쉼표 [0] 7 54" xfId="1826"/>
    <cellStyle name="쉼표 [0] 7 54 2" xfId="1827"/>
    <cellStyle name="쉼표 [0] 7 55" xfId="1828"/>
    <cellStyle name="쉼표 [0] 7 55 2" xfId="1829"/>
    <cellStyle name="쉼표 [0] 7 56" xfId="1830"/>
    <cellStyle name="쉼표 [0] 7 56 2" xfId="1831"/>
    <cellStyle name="쉼표 [0] 7 57" xfId="1832"/>
    <cellStyle name="쉼표 [0] 7 57 2" xfId="1833"/>
    <cellStyle name="쉼표 [0] 7 58" xfId="1834"/>
    <cellStyle name="쉼표 [0] 7 58 2" xfId="1835"/>
    <cellStyle name="쉼표 [0] 7 59" xfId="1836"/>
    <cellStyle name="쉼표 [0] 7 59 2" xfId="1837"/>
    <cellStyle name="쉼표 [0] 7 6" xfId="1838"/>
    <cellStyle name="쉼표 [0] 7 6 2" xfId="1839"/>
    <cellStyle name="쉼표 [0] 7 60" xfId="1840"/>
    <cellStyle name="쉼표 [0] 7 60 2" xfId="1841"/>
    <cellStyle name="쉼표 [0] 7 61" xfId="1842"/>
    <cellStyle name="쉼표 [0] 7 61 2" xfId="1843"/>
    <cellStyle name="쉼표 [0] 7 62" xfId="1844"/>
    <cellStyle name="쉼표 [0] 7 62 2" xfId="1845"/>
    <cellStyle name="쉼표 [0] 7 63" xfId="1846"/>
    <cellStyle name="쉼표 [0] 7 63 2" xfId="1847"/>
    <cellStyle name="쉼표 [0] 7 64" xfId="1848"/>
    <cellStyle name="쉼표 [0] 7 64 2" xfId="1849"/>
    <cellStyle name="쉼표 [0] 7 65" xfId="1850"/>
    <cellStyle name="쉼표 [0] 7 65 2" xfId="1851"/>
    <cellStyle name="쉼표 [0] 7 66" xfId="1852"/>
    <cellStyle name="쉼표 [0] 7 66 2" xfId="1853"/>
    <cellStyle name="쉼표 [0] 7 67" xfId="1854"/>
    <cellStyle name="쉼표 [0] 7 67 2" xfId="1855"/>
    <cellStyle name="쉼표 [0] 7 68" xfId="1856"/>
    <cellStyle name="쉼표 [0] 7 68 2" xfId="1857"/>
    <cellStyle name="쉼표 [0] 7 69" xfId="1858"/>
    <cellStyle name="쉼표 [0] 7 69 2" xfId="1859"/>
    <cellStyle name="쉼표 [0] 7 7" xfId="1860"/>
    <cellStyle name="쉼표 [0] 7 7 2" xfId="1861"/>
    <cellStyle name="쉼표 [0] 7 70" xfId="1862"/>
    <cellStyle name="쉼표 [0] 7 70 2" xfId="1863"/>
    <cellStyle name="쉼표 [0] 7 71" xfId="1864"/>
    <cellStyle name="쉼표 [0] 7 71 2" xfId="1865"/>
    <cellStyle name="쉼표 [0] 7 72" xfId="1866"/>
    <cellStyle name="쉼표 [0] 7 72 2" xfId="1867"/>
    <cellStyle name="쉼표 [0] 7 73" xfId="1868"/>
    <cellStyle name="쉼표 [0] 7 73 2" xfId="1869"/>
    <cellStyle name="쉼표 [0] 7 74" xfId="1870"/>
    <cellStyle name="쉼표 [0] 7 74 2" xfId="1871"/>
    <cellStyle name="쉼표 [0] 7 75" xfId="1872"/>
    <cellStyle name="쉼표 [0] 7 8" xfId="1873"/>
    <cellStyle name="쉼표 [0] 7 8 2" xfId="1874"/>
    <cellStyle name="쉼표 [0] 7 9" xfId="1875"/>
    <cellStyle name="쉼표 [0] 7 9 2" xfId="1876"/>
    <cellStyle name="쉼표 [0] 8" xfId="1877"/>
    <cellStyle name="쉼표 [0] 8 10" xfId="1878"/>
    <cellStyle name="쉼표 [0] 8 10 2" xfId="1879"/>
    <cellStyle name="쉼표 [0] 8 10 2 2" xfId="1880"/>
    <cellStyle name="쉼표 [0] 8 11" xfId="1881"/>
    <cellStyle name="쉼표 [0] 8 11 2" xfId="1882"/>
    <cellStyle name="쉼표 [0] 8 12" xfId="1883"/>
    <cellStyle name="쉼표 [0] 8 12 2" xfId="1884"/>
    <cellStyle name="쉼표 [0] 8 13" xfId="1885"/>
    <cellStyle name="쉼표 [0] 8 13 2" xfId="1886"/>
    <cellStyle name="쉼표 [0] 8 14" xfId="1887"/>
    <cellStyle name="쉼표 [0] 8 14 2" xfId="1888"/>
    <cellStyle name="쉼표 [0] 8 15" xfId="1889"/>
    <cellStyle name="쉼표 [0] 8 15 2" xfId="1890"/>
    <cellStyle name="쉼표 [0] 8 16" xfId="1891"/>
    <cellStyle name="쉼표 [0] 8 16 2" xfId="1892"/>
    <cellStyle name="쉼표 [0] 8 17" xfId="1893"/>
    <cellStyle name="쉼표 [0] 8 17 2" xfId="1894"/>
    <cellStyle name="쉼표 [0] 8 18" xfId="1895"/>
    <cellStyle name="쉼표 [0] 8 18 2" xfId="1896"/>
    <cellStyle name="쉼표 [0] 8 19" xfId="1897"/>
    <cellStyle name="쉼표 [0] 8 19 2" xfId="1898"/>
    <cellStyle name="쉼표 [0] 8 2" xfId="1899"/>
    <cellStyle name="쉼표 [0] 8 2 2" xfId="1900"/>
    <cellStyle name="쉼표 [0] 8 20" xfId="1901"/>
    <cellStyle name="쉼표 [0] 8 20 2" xfId="1902"/>
    <cellStyle name="쉼표 [0] 8 21" xfId="1903"/>
    <cellStyle name="쉼표 [0] 8 21 2" xfId="1904"/>
    <cellStyle name="쉼표 [0] 8 22" xfId="1905"/>
    <cellStyle name="쉼표 [0] 8 22 2" xfId="1906"/>
    <cellStyle name="쉼표 [0] 8 23" xfId="1907"/>
    <cellStyle name="쉼표 [0] 8 23 2" xfId="1908"/>
    <cellStyle name="쉼표 [0] 8 24" xfId="1909"/>
    <cellStyle name="쉼표 [0] 8 3" xfId="1910"/>
    <cellStyle name="쉼표 [0] 8 3 2" xfId="1911"/>
    <cellStyle name="쉼표 [0] 8 4" xfId="1912"/>
    <cellStyle name="쉼표 [0] 8 4 2" xfId="1913"/>
    <cellStyle name="쉼표 [0] 8 5" xfId="1914"/>
    <cellStyle name="쉼표 [0] 8 5 2" xfId="1915"/>
    <cellStyle name="쉼표 [0] 8 6" xfId="1916"/>
    <cellStyle name="쉼표 [0] 8 6 2" xfId="1917"/>
    <cellStyle name="쉼표 [0] 8 7" xfId="1918"/>
    <cellStyle name="쉼표 [0] 8 7 2" xfId="1919"/>
    <cellStyle name="쉼표 [0] 8 8" xfId="1920"/>
    <cellStyle name="쉼표 [0] 8 8 2" xfId="1921"/>
    <cellStyle name="쉼표 [0] 8 9" xfId="1922"/>
    <cellStyle name="쉼표 [0] 8 9 2" xfId="1923"/>
    <cellStyle name="쉼표 [0] 9" xfId="1924"/>
    <cellStyle name="쉼표 [0] 9 2" xfId="1925"/>
    <cellStyle name="쉼표 [0] 9 2 2" xfId="1926"/>
    <cellStyle name="쉼표 [0] 9 3" xfId="1927"/>
    <cellStyle name="쉼표 [0] 9 3 2" xfId="1928"/>
    <cellStyle name="쉼표 [0] 9 4" xfId="1929"/>
    <cellStyle name="쉼표 [0] 9 4 2" xfId="1930"/>
    <cellStyle name="쉼표 [0] 9 5" xfId="1931"/>
    <cellStyle name="쉼표 13" xfId="1932"/>
    <cellStyle name="쉼표 13 2" xfId="1933"/>
    <cellStyle name="스타일 1" xfId="1934"/>
    <cellStyle name="스타일 1 2" xfId="1935"/>
    <cellStyle name="스타일 1 2 2" xfId="1936"/>
    <cellStyle name="스타일 1 3" xfId="1937"/>
    <cellStyle name="스타일 1 3 2" xfId="1938"/>
    <cellStyle name="스타일 1 4" xfId="1939"/>
    <cellStyle name="연결된 셀 2" xfId="1940"/>
    <cellStyle name="연결된 셀 2 2" xfId="1941"/>
    <cellStyle name="연결된 셀 3" xfId="1942"/>
    <cellStyle name="요약 2" xfId="1943"/>
    <cellStyle name="요약 2 2" xfId="1944"/>
    <cellStyle name="요약 3" xfId="1945"/>
    <cellStyle name="입력 2" xfId="1946"/>
    <cellStyle name="입력 2 2" xfId="1947"/>
    <cellStyle name="입력 3" xfId="1948"/>
    <cellStyle name="제목 1 2" xfId="1949"/>
    <cellStyle name="제목 1 2 2" xfId="1950"/>
    <cellStyle name="제목 1 3" xfId="1951"/>
    <cellStyle name="제목 2 2" xfId="1952"/>
    <cellStyle name="제목 2 2 2" xfId="1953"/>
    <cellStyle name="제목 2 3" xfId="1954"/>
    <cellStyle name="제목 3 2" xfId="1955"/>
    <cellStyle name="제목 3 2 2" xfId="1956"/>
    <cellStyle name="제목 3 3" xfId="1957"/>
    <cellStyle name="제목 4 2" xfId="1958"/>
    <cellStyle name="제목 4 2 2" xfId="1959"/>
    <cellStyle name="제목 4 3" xfId="1960"/>
    <cellStyle name="제목 5" xfId="1961"/>
    <cellStyle name="제목 5 2" xfId="1962"/>
    <cellStyle name="제목 6" xfId="1963"/>
    <cellStyle name="좋음 2" xfId="1964"/>
    <cellStyle name="좋음 2 2" xfId="1965"/>
    <cellStyle name="좋음 3" xfId="1966"/>
    <cellStyle name="출력 2" xfId="1967"/>
    <cellStyle name="출력 2 2" xfId="1968"/>
    <cellStyle name="출력 3" xfId="1969"/>
    <cellStyle name="콤마 [0]_ 견적기준 FLOW " xfId="1970"/>
    <cellStyle name="콤마_ 견적기준 FLOW " xfId="1971"/>
    <cellStyle name="통화 [0] 2" xfId="1972"/>
    <cellStyle name="통화 [0] 2 2" xfId="1973"/>
    <cellStyle name="통화 [0] 3" xfId="1974"/>
    <cellStyle name="통화 [0] 3 2" xfId="1975"/>
    <cellStyle name="표준" xfId="0" builtinId="0"/>
    <cellStyle name="표준 10" xfId="1976"/>
    <cellStyle name="표준 10 2" xfId="1977"/>
    <cellStyle name="표준 10 2 2" xfId="1978"/>
    <cellStyle name="표준 10 3" xfId="1979"/>
    <cellStyle name="표준 11" xfId="1980"/>
    <cellStyle name="표준 11 2" xfId="1981"/>
    <cellStyle name="표준 11 3" xfId="1982"/>
    <cellStyle name="표준 12" xfId="1983"/>
    <cellStyle name="표준 12 2" xfId="1984"/>
    <cellStyle name="표준 13" xfId="1985"/>
    <cellStyle name="표준 14" xfId="1986"/>
    <cellStyle name="표준 15" xfId="1987"/>
    <cellStyle name="표준 16" xfId="1988"/>
    <cellStyle name="표준 2" xfId="1989"/>
    <cellStyle name="표준 2 10" xfId="1990"/>
    <cellStyle name="표준 2 10 2" xfId="1991"/>
    <cellStyle name="표준 2 11" xfId="1992"/>
    <cellStyle name="표준 2 11 2" xfId="1993"/>
    <cellStyle name="표준 2 12" xfId="1994"/>
    <cellStyle name="표준 2 12 2" xfId="1995"/>
    <cellStyle name="표준 2 13" xfId="1996"/>
    <cellStyle name="표준 2 13 2" xfId="1997"/>
    <cellStyle name="표준 2 14" xfId="1998"/>
    <cellStyle name="표준 2 14 2" xfId="1999"/>
    <cellStyle name="표준 2 15" xfId="2000"/>
    <cellStyle name="표준 2 15 2" xfId="2001"/>
    <cellStyle name="표준 2 16" xfId="2002"/>
    <cellStyle name="표준 2 16 2" xfId="2003"/>
    <cellStyle name="표준 2 16 2 2" xfId="2004"/>
    <cellStyle name="표준 2 17" xfId="2005"/>
    <cellStyle name="표준 2 17 2" xfId="2006"/>
    <cellStyle name="표준 2 18" xfId="2007"/>
    <cellStyle name="표준 2 19" xfId="2008"/>
    <cellStyle name="표준 2 2" xfId="2009"/>
    <cellStyle name="표준 2 2 10" xfId="2010"/>
    <cellStyle name="표준 2 2 10 10" xfId="2011"/>
    <cellStyle name="표준 2 2 10 10 2" xfId="2012"/>
    <cellStyle name="표준 2 2 10 11" xfId="2013"/>
    <cellStyle name="표준 2 2 10 11 2" xfId="2014"/>
    <cellStyle name="표준 2 2 10 12" xfId="2015"/>
    <cellStyle name="표준 2 2 10 12 2" xfId="2016"/>
    <cellStyle name="표준 2 2 10 13" xfId="2017"/>
    <cellStyle name="표준 2 2 10 13 2" xfId="2018"/>
    <cellStyle name="표준 2 2 10 14" xfId="2019"/>
    <cellStyle name="표준 2 2 10 14 2" xfId="2020"/>
    <cellStyle name="표준 2 2 10 15" xfId="2021"/>
    <cellStyle name="표준 2 2 10 15 2" xfId="2022"/>
    <cellStyle name="표준 2 2 10 16" xfId="2023"/>
    <cellStyle name="표준 2 2 10 16 2" xfId="2024"/>
    <cellStyle name="표준 2 2 10 17" xfId="2025"/>
    <cellStyle name="표준 2 2 10 17 2" xfId="2026"/>
    <cellStyle name="표준 2 2 10 18" xfId="2027"/>
    <cellStyle name="표준 2 2 10 18 2" xfId="2028"/>
    <cellStyle name="표준 2 2 10 19" xfId="2029"/>
    <cellStyle name="표준 2 2 10 19 2" xfId="2030"/>
    <cellStyle name="표준 2 2 10 2" xfId="2031"/>
    <cellStyle name="표준 2 2 10 2 2" xfId="2032"/>
    <cellStyle name="표준 2 2 10 20" xfId="2033"/>
    <cellStyle name="표준 2 2 10 20 2" xfId="2034"/>
    <cellStyle name="표준 2 2 10 21" xfId="2035"/>
    <cellStyle name="표준 2 2 10 21 2" xfId="2036"/>
    <cellStyle name="표준 2 2 10 22" xfId="2037"/>
    <cellStyle name="표준 2 2 10 22 2" xfId="2038"/>
    <cellStyle name="표준 2 2 10 23" xfId="2039"/>
    <cellStyle name="표준 2 2 10 23 2" xfId="2040"/>
    <cellStyle name="표준 2 2 10 24" xfId="2041"/>
    <cellStyle name="표준 2 2 10 3" xfId="2042"/>
    <cellStyle name="표준 2 2 10 3 2" xfId="2043"/>
    <cellStyle name="표준 2 2 10 4" xfId="2044"/>
    <cellStyle name="표준 2 2 10 4 2" xfId="2045"/>
    <cellStyle name="표준 2 2 10 5" xfId="2046"/>
    <cellStyle name="표준 2 2 10 5 2" xfId="2047"/>
    <cellStyle name="표준 2 2 10 6" xfId="2048"/>
    <cellStyle name="표준 2 2 10 6 2" xfId="2049"/>
    <cellStyle name="표준 2 2 10 7" xfId="2050"/>
    <cellStyle name="표준 2 2 10 7 2" xfId="2051"/>
    <cellStyle name="표준 2 2 10 8" xfId="2052"/>
    <cellStyle name="표준 2 2 10 8 2" xfId="2053"/>
    <cellStyle name="표준 2 2 10 9" xfId="2054"/>
    <cellStyle name="표준 2 2 10 9 2" xfId="2055"/>
    <cellStyle name="표준 2 2 100" xfId="2056"/>
    <cellStyle name="표준 2 2 100 2" xfId="2057"/>
    <cellStyle name="표준 2 2 101" xfId="2058"/>
    <cellStyle name="표준 2 2 101 2" xfId="2059"/>
    <cellStyle name="표준 2 2 102" xfId="2060"/>
    <cellStyle name="표준 2 2 102 2" xfId="2061"/>
    <cellStyle name="표준 2 2 103" xfId="2062"/>
    <cellStyle name="표준 2 2 103 2" xfId="2063"/>
    <cellStyle name="표준 2 2 104" xfId="2064"/>
    <cellStyle name="표준 2 2 104 2" xfId="2065"/>
    <cellStyle name="표준 2 2 105" xfId="2066"/>
    <cellStyle name="표준 2 2 105 2" xfId="2067"/>
    <cellStyle name="표준 2 2 106" xfId="2068"/>
    <cellStyle name="표준 2 2 106 2" xfId="2069"/>
    <cellStyle name="표준 2 2 107" xfId="2070"/>
    <cellStyle name="표준 2 2 107 2" xfId="2071"/>
    <cellStyle name="표준 2 2 108" xfId="2072"/>
    <cellStyle name="표준 2 2 108 2" xfId="2073"/>
    <cellStyle name="표준 2 2 109" xfId="2074"/>
    <cellStyle name="표준 2 2 109 2" xfId="2075"/>
    <cellStyle name="표준 2 2 11" xfId="2076"/>
    <cellStyle name="표준 2 2 11 10" xfId="2077"/>
    <cellStyle name="표준 2 2 11 10 2" xfId="2078"/>
    <cellStyle name="표준 2 2 11 11" xfId="2079"/>
    <cellStyle name="표준 2 2 11 11 2" xfId="2080"/>
    <cellStyle name="표준 2 2 11 12" xfId="2081"/>
    <cellStyle name="표준 2 2 11 12 2" xfId="2082"/>
    <cellStyle name="표준 2 2 11 13" xfId="2083"/>
    <cellStyle name="표준 2 2 11 13 2" xfId="2084"/>
    <cellStyle name="표준 2 2 11 14" xfId="2085"/>
    <cellStyle name="표준 2 2 11 14 2" xfId="2086"/>
    <cellStyle name="표준 2 2 11 15" xfId="2087"/>
    <cellStyle name="표준 2 2 11 15 2" xfId="2088"/>
    <cellStyle name="표준 2 2 11 16" xfId="2089"/>
    <cellStyle name="표준 2 2 11 16 2" xfId="2090"/>
    <cellStyle name="표준 2 2 11 17" xfId="2091"/>
    <cellStyle name="표준 2 2 11 17 2" xfId="2092"/>
    <cellStyle name="표준 2 2 11 18" xfId="2093"/>
    <cellStyle name="표준 2 2 11 18 2" xfId="2094"/>
    <cellStyle name="표준 2 2 11 19" xfId="2095"/>
    <cellStyle name="표준 2 2 11 19 2" xfId="2096"/>
    <cellStyle name="표준 2 2 11 2" xfId="2097"/>
    <cellStyle name="표준 2 2 11 2 2" xfId="2098"/>
    <cellStyle name="표준 2 2 11 20" xfId="2099"/>
    <cellStyle name="표준 2 2 11 20 2" xfId="2100"/>
    <cellStyle name="표준 2 2 11 21" xfId="2101"/>
    <cellStyle name="표준 2 2 11 21 2" xfId="2102"/>
    <cellStyle name="표준 2 2 11 22" xfId="2103"/>
    <cellStyle name="표준 2 2 11 22 2" xfId="2104"/>
    <cellStyle name="표준 2 2 11 23" xfId="2105"/>
    <cellStyle name="표준 2 2 11 23 2" xfId="2106"/>
    <cellStyle name="표준 2 2 11 24" xfId="2107"/>
    <cellStyle name="표준 2 2 11 3" xfId="2108"/>
    <cellStyle name="표준 2 2 11 3 2" xfId="2109"/>
    <cellStyle name="표준 2 2 11 4" xfId="2110"/>
    <cellStyle name="표준 2 2 11 4 2" xfId="2111"/>
    <cellStyle name="표준 2 2 11 5" xfId="2112"/>
    <cellStyle name="표준 2 2 11 5 2" xfId="2113"/>
    <cellStyle name="표준 2 2 11 6" xfId="2114"/>
    <cellStyle name="표준 2 2 11 6 2" xfId="2115"/>
    <cellStyle name="표준 2 2 11 7" xfId="2116"/>
    <cellStyle name="표준 2 2 11 7 2" xfId="2117"/>
    <cellStyle name="표준 2 2 11 8" xfId="2118"/>
    <cellStyle name="표준 2 2 11 8 2" xfId="2119"/>
    <cellStyle name="표준 2 2 11 9" xfId="2120"/>
    <cellStyle name="표준 2 2 11 9 2" xfId="2121"/>
    <cellStyle name="표준 2 2 110" xfId="2122"/>
    <cellStyle name="표준 2 2 110 2" xfId="2123"/>
    <cellStyle name="표준 2 2 111" xfId="2124"/>
    <cellStyle name="표준 2 2 111 2" xfId="2125"/>
    <cellStyle name="표준 2 2 112" xfId="2126"/>
    <cellStyle name="표준 2 2 12" xfId="2127"/>
    <cellStyle name="표준 2 2 12 10" xfId="2128"/>
    <cellStyle name="표준 2 2 12 10 2" xfId="2129"/>
    <cellStyle name="표준 2 2 12 11" xfId="2130"/>
    <cellStyle name="표준 2 2 12 11 2" xfId="2131"/>
    <cellStyle name="표준 2 2 12 12" xfId="2132"/>
    <cellStyle name="표준 2 2 12 12 2" xfId="2133"/>
    <cellStyle name="표준 2 2 12 13" xfId="2134"/>
    <cellStyle name="표준 2 2 12 13 2" xfId="2135"/>
    <cellStyle name="표준 2 2 12 14" xfId="2136"/>
    <cellStyle name="표준 2 2 12 14 2" xfId="2137"/>
    <cellStyle name="표준 2 2 12 15" xfId="2138"/>
    <cellStyle name="표준 2 2 12 15 2" xfId="2139"/>
    <cellStyle name="표준 2 2 12 16" xfId="2140"/>
    <cellStyle name="표준 2 2 12 16 2" xfId="2141"/>
    <cellStyle name="표준 2 2 12 17" xfId="2142"/>
    <cellStyle name="표준 2 2 12 17 2" xfId="2143"/>
    <cellStyle name="표준 2 2 12 18" xfId="2144"/>
    <cellStyle name="표준 2 2 12 18 2" xfId="2145"/>
    <cellStyle name="표준 2 2 12 19" xfId="2146"/>
    <cellStyle name="표준 2 2 12 19 2" xfId="2147"/>
    <cellStyle name="표준 2 2 12 2" xfId="2148"/>
    <cellStyle name="표준 2 2 12 2 2" xfId="2149"/>
    <cellStyle name="표준 2 2 12 20" xfId="2150"/>
    <cellStyle name="표준 2 2 12 20 2" xfId="2151"/>
    <cellStyle name="표준 2 2 12 21" xfId="2152"/>
    <cellStyle name="표준 2 2 12 21 2" xfId="2153"/>
    <cellStyle name="표준 2 2 12 22" xfId="2154"/>
    <cellStyle name="표준 2 2 12 22 2" xfId="2155"/>
    <cellStyle name="표준 2 2 12 23" xfId="2156"/>
    <cellStyle name="표준 2 2 12 23 2" xfId="2157"/>
    <cellStyle name="표준 2 2 12 24" xfId="2158"/>
    <cellStyle name="표준 2 2 12 3" xfId="2159"/>
    <cellStyle name="표준 2 2 12 3 2" xfId="2160"/>
    <cellStyle name="표준 2 2 12 4" xfId="2161"/>
    <cellStyle name="표준 2 2 12 4 2" xfId="2162"/>
    <cellStyle name="표준 2 2 12 5" xfId="2163"/>
    <cellStyle name="표준 2 2 12 5 2" xfId="2164"/>
    <cellStyle name="표준 2 2 12 6" xfId="2165"/>
    <cellStyle name="표준 2 2 12 6 2" xfId="2166"/>
    <cellStyle name="표준 2 2 12 7" xfId="2167"/>
    <cellStyle name="표준 2 2 12 7 2" xfId="2168"/>
    <cellStyle name="표준 2 2 12 8" xfId="2169"/>
    <cellStyle name="표준 2 2 12 8 2" xfId="2170"/>
    <cellStyle name="표준 2 2 12 9" xfId="2171"/>
    <cellStyle name="표준 2 2 12 9 2" xfId="2172"/>
    <cellStyle name="표준 2 2 13" xfId="2173"/>
    <cellStyle name="표준 2 2 13 10" xfId="2174"/>
    <cellStyle name="표준 2 2 13 10 2" xfId="2175"/>
    <cellStyle name="표준 2 2 13 11" xfId="2176"/>
    <cellStyle name="표준 2 2 13 11 2" xfId="2177"/>
    <cellStyle name="표준 2 2 13 12" xfId="2178"/>
    <cellStyle name="표준 2 2 13 12 2" xfId="2179"/>
    <cellStyle name="표준 2 2 13 13" xfId="2180"/>
    <cellStyle name="표준 2 2 13 13 2" xfId="2181"/>
    <cellStyle name="표준 2 2 13 14" xfId="2182"/>
    <cellStyle name="표준 2 2 13 14 2" xfId="2183"/>
    <cellStyle name="표준 2 2 13 15" xfId="2184"/>
    <cellStyle name="표준 2 2 13 15 2" xfId="2185"/>
    <cellStyle name="표준 2 2 13 16" xfId="2186"/>
    <cellStyle name="표준 2 2 13 16 2" xfId="2187"/>
    <cellStyle name="표준 2 2 13 17" xfId="2188"/>
    <cellStyle name="표준 2 2 13 17 2" xfId="2189"/>
    <cellStyle name="표준 2 2 13 18" xfId="2190"/>
    <cellStyle name="표준 2 2 13 18 2" xfId="2191"/>
    <cellStyle name="표준 2 2 13 19" xfId="2192"/>
    <cellStyle name="표준 2 2 13 19 2" xfId="2193"/>
    <cellStyle name="표준 2 2 13 2" xfId="2194"/>
    <cellStyle name="표준 2 2 13 2 2" xfId="2195"/>
    <cellStyle name="표준 2 2 13 20" xfId="2196"/>
    <cellStyle name="표준 2 2 13 20 2" xfId="2197"/>
    <cellStyle name="표준 2 2 13 21" xfId="2198"/>
    <cellStyle name="표준 2 2 13 21 2" xfId="2199"/>
    <cellStyle name="표준 2 2 13 22" xfId="2200"/>
    <cellStyle name="표준 2 2 13 22 2" xfId="2201"/>
    <cellStyle name="표준 2 2 13 23" xfId="2202"/>
    <cellStyle name="표준 2 2 13 23 2" xfId="2203"/>
    <cellStyle name="표준 2 2 13 24" xfId="2204"/>
    <cellStyle name="표준 2 2 13 3" xfId="2205"/>
    <cellStyle name="표준 2 2 13 3 2" xfId="2206"/>
    <cellStyle name="표준 2 2 13 4" xfId="2207"/>
    <cellStyle name="표준 2 2 13 4 2" xfId="2208"/>
    <cellStyle name="표준 2 2 13 5" xfId="2209"/>
    <cellStyle name="표준 2 2 13 5 2" xfId="2210"/>
    <cellStyle name="표준 2 2 13 6" xfId="2211"/>
    <cellStyle name="표준 2 2 13 6 2" xfId="2212"/>
    <cellStyle name="표준 2 2 13 7" xfId="2213"/>
    <cellStyle name="표준 2 2 13 7 2" xfId="2214"/>
    <cellStyle name="표준 2 2 13 8" xfId="2215"/>
    <cellStyle name="표준 2 2 13 8 2" xfId="2216"/>
    <cellStyle name="표준 2 2 13 9" xfId="2217"/>
    <cellStyle name="표준 2 2 13 9 2" xfId="2218"/>
    <cellStyle name="표준 2 2 14" xfId="2219"/>
    <cellStyle name="표준 2 2 14 10" xfId="2220"/>
    <cellStyle name="표준 2 2 14 10 2" xfId="2221"/>
    <cellStyle name="표준 2 2 14 11" xfId="2222"/>
    <cellStyle name="표준 2 2 14 11 2" xfId="2223"/>
    <cellStyle name="표준 2 2 14 12" xfId="2224"/>
    <cellStyle name="표준 2 2 14 12 2" xfId="2225"/>
    <cellStyle name="표준 2 2 14 13" xfId="2226"/>
    <cellStyle name="표준 2 2 14 13 2" xfId="2227"/>
    <cellStyle name="표준 2 2 14 14" xfId="2228"/>
    <cellStyle name="표준 2 2 14 14 2" xfId="2229"/>
    <cellStyle name="표준 2 2 14 15" xfId="2230"/>
    <cellStyle name="표준 2 2 14 15 2" xfId="2231"/>
    <cellStyle name="표준 2 2 14 16" xfId="2232"/>
    <cellStyle name="표준 2 2 14 16 2" xfId="2233"/>
    <cellStyle name="표준 2 2 14 17" xfId="2234"/>
    <cellStyle name="표준 2 2 14 17 2" xfId="2235"/>
    <cellStyle name="표준 2 2 14 18" xfId="2236"/>
    <cellStyle name="표준 2 2 14 18 2" xfId="2237"/>
    <cellStyle name="표준 2 2 14 19" xfId="2238"/>
    <cellStyle name="표준 2 2 14 19 2" xfId="2239"/>
    <cellStyle name="표준 2 2 14 2" xfId="2240"/>
    <cellStyle name="표준 2 2 14 2 2" xfId="2241"/>
    <cellStyle name="표준 2 2 14 20" xfId="2242"/>
    <cellStyle name="표준 2 2 14 20 2" xfId="2243"/>
    <cellStyle name="표준 2 2 14 21" xfId="2244"/>
    <cellStyle name="표준 2 2 14 21 2" xfId="2245"/>
    <cellStyle name="표준 2 2 14 22" xfId="2246"/>
    <cellStyle name="표준 2 2 14 22 2" xfId="2247"/>
    <cellStyle name="표준 2 2 14 23" xfId="2248"/>
    <cellStyle name="표준 2 2 14 23 2" xfId="2249"/>
    <cellStyle name="표준 2 2 14 24" xfId="2250"/>
    <cellStyle name="표준 2 2 14 3" xfId="2251"/>
    <cellStyle name="표준 2 2 14 3 2" xfId="2252"/>
    <cellStyle name="표준 2 2 14 4" xfId="2253"/>
    <cellStyle name="표준 2 2 14 4 2" xfId="2254"/>
    <cellStyle name="표준 2 2 14 5" xfId="2255"/>
    <cellStyle name="표준 2 2 14 5 2" xfId="2256"/>
    <cellStyle name="표준 2 2 14 6" xfId="2257"/>
    <cellStyle name="표준 2 2 14 6 2" xfId="2258"/>
    <cellStyle name="표준 2 2 14 7" xfId="2259"/>
    <cellStyle name="표준 2 2 14 7 2" xfId="2260"/>
    <cellStyle name="표준 2 2 14 8" xfId="2261"/>
    <cellStyle name="표준 2 2 14 8 2" xfId="2262"/>
    <cellStyle name="표준 2 2 14 9" xfId="2263"/>
    <cellStyle name="표준 2 2 14 9 2" xfId="2264"/>
    <cellStyle name="표준 2 2 15" xfId="2265"/>
    <cellStyle name="표준 2 2 15 10" xfId="2266"/>
    <cellStyle name="표준 2 2 15 10 2" xfId="2267"/>
    <cellStyle name="표준 2 2 15 11" xfId="2268"/>
    <cellStyle name="표준 2 2 15 11 2" xfId="2269"/>
    <cellStyle name="표준 2 2 15 12" xfId="2270"/>
    <cellStyle name="표준 2 2 15 12 2" xfId="2271"/>
    <cellStyle name="표준 2 2 15 13" xfId="2272"/>
    <cellStyle name="표준 2 2 15 13 2" xfId="2273"/>
    <cellStyle name="표준 2 2 15 14" xfId="2274"/>
    <cellStyle name="표준 2 2 15 14 2" xfId="2275"/>
    <cellStyle name="표준 2 2 15 15" xfId="2276"/>
    <cellStyle name="표준 2 2 15 15 2" xfId="2277"/>
    <cellStyle name="표준 2 2 15 16" xfId="2278"/>
    <cellStyle name="표준 2 2 15 16 2" xfId="2279"/>
    <cellStyle name="표준 2 2 15 17" xfId="2280"/>
    <cellStyle name="표준 2 2 15 17 2" xfId="2281"/>
    <cellStyle name="표준 2 2 15 18" xfId="2282"/>
    <cellStyle name="표준 2 2 15 18 2" xfId="2283"/>
    <cellStyle name="표준 2 2 15 19" xfId="2284"/>
    <cellStyle name="표준 2 2 15 19 2" xfId="2285"/>
    <cellStyle name="표준 2 2 15 2" xfId="2286"/>
    <cellStyle name="표준 2 2 15 2 2" xfId="2287"/>
    <cellStyle name="표준 2 2 15 20" xfId="2288"/>
    <cellStyle name="표준 2 2 15 20 2" xfId="2289"/>
    <cellStyle name="표준 2 2 15 21" xfId="2290"/>
    <cellStyle name="표준 2 2 15 21 2" xfId="2291"/>
    <cellStyle name="표준 2 2 15 22" xfId="2292"/>
    <cellStyle name="표준 2 2 15 22 2" xfId="2293"/>
    <cellStyle name="표준 2 2 15 23" xfId="2294"/>
    <cellStyle name="표준 2 2 15 23 2" xfId="2295"/>
    <cellStyle name="표준 2 2 15 24" xfId="2296"/>
    <cellStyle name="표준 2 2 15 3" xfId="2297"/>
    <cellStyle name="표준 2 2 15 3 2" xfId="2298"/>
    <cellStyle name="표준 2 2 15 4" xfId="2299"/>
    <cellStyle name="표준 2 2 15 4 2" xfId="2300"/>
    <cellStyle name="표준 2 2 15 5" xfId="2301"/>
    <cellStyle name="표준 2 2 15 5 2" xfId="2302"/>
    <cellStyle name="표준 2 2 15 6" xfId="2303"/>
    <cellStyle name="표준 2 2 15 6 2" xfId="2304"/>
    <cellStyle name="표준 2 2 15 7" xfId="2305"/>
    <cellStyle name="표준 2 2 15 7 2" xfId="2306"/>
    <cellStyle name="표준 2 2 15 8" xfId="2307"/>
    <cellStyle name="표준 2 2 15 8 2" xfId="2308"/>
    <cellStyle name="표준 2 2 15 9" xfId="2309"/>
    <cellStyle name="표준 2 2 15 9 2" xfId="2310"/>
    <cellStyle name="표준 2 2 16" xfId="2311"/>
    <cellStyle name="표준 2 2 16 2" xfId="2312"/>
    <cellStyle name="표준 2 2 17" xfId="2313"/>
    <cellStyle name="표준 2 2 17 2" xfId="2314"/>
    <cellStyle name="표준 2 2 18" xfId="2315"/>
    <cellStyle name="표준 2 2 18 2" xfId="2316"/>
    <cellStyle name="표준 2 2 19" xfId="2317"/>
    <cellStyle name="표준 2 2 19 2" xfId="2318"/>
    <cellStyle name="표준 2 2 2" xfId="2319"/>
    <cellStyle name="표준 2 2 2 10" xfId="2320"/>
    <cellStyle name="표준 2 2 2 10 2" xfId="2321"/>
    <cellStyle name="표준 2 2 2 11" xfId="2322"/>
    <cellStyle name="표준 2 2 2 11 2" xfId="2323"/>
    <cellStyle name="표준 2 2 2 12" xfId="2324"/>
    <cellStyle name="표준 2 2 2 12 2" xfId="2325"/>
    <cellStyle name="표준 2 2 2 13" xfId="2326"/>
    <cellStyle name="표준 2 2 2 13 2" xfId="2327"/>
    <cellStyle name="표준 2 2 2 14" xfId="2328"/>
    <cellStyle name="표준 2 2 2 14 2" xfId="2329"/>
    <cellStyle name="표준 2 2 2 15" xfId="2330"/>
    <cellStyle name="표준 2 2 2 15 2" xfId="2331"/>
    <cellStyle name="표준 2 2 2 16" xfId="2332"/>
    <cellStyle name="표준 2 2 2 16 2" xfId="2333"/>
    <cellStyle name="표준 2 2 2 17" xfId="2334"/>
    <cellStyle name="표준 2 2 2 17 2" xfId="2335"/>
    <cellStyle name="표준 2 2 2 18" xfId="2336"/>
    <cellStyle name="표준 2 2 2 18 2" xfId="2337"/>
    <cellStyle name="표준 2 2 2 19" xfId="2338"/>
    <cellStyle name="표준 2 2 2 19 2" xfId="2339"/>
    <cellStyle name="표준 2 2 2 2" xfId="2340"/>
    <cellStyle name="표준 2 2 2 2 2" xfId="2341"/>
    <cellStyle name="표준 2 2 2 20" xfId="2342"/>
    <cellStyle name="표준 2 2 2 20 2" xfId="2343"/>
    <cellStyle name="표준 2 2 2 21" xfId="2344"/>
    <cellStyle name="표준 2 2 2 21 2" xfId="2345"/>
    <cellStyle name="표준 2 2 2 22" xfId="2346"/>
    <cellStyle name="표준 2 2 2 22 2" xfId="2347"/>
    <cellStyle name="표준 2 2 2 23" xfId="2348"/>
    <cellStyle name="표준 2 2 2 23 2" xfId="2349"/>
    <cellStyle name="표준 2 2 2 24" xfId="2350"/>
    <cellStyle name="표준 2 2 2 3" xfId="2351"/>
    <cellStyle name="표준 2 2 2 3 2" xfId="2352"/>
    <cellStyle name="표준 2 2 2 4" xfId="2353"/>
    <cellStyle name="표준 2 2 2 4 2" xfId="2354"/>
    <cellStyle name="표준 2 2 2 5" xfId="2355"/>
    <cellStyle name="표준 2 2 2 5 2" xfId="2356"/>
    <cellStyle name="표준 2 2 2 6" xfId="2357"/>
    <cellStyle name="표준 2 2 2 6 2" xfId="2358"/>
    <cellStyle name="표준 2 2 2 7" xfId="2359"/>
    <cellStyle name="표준 2 2 2 7 2" xfId="2360"/>
    <cellStyle name="표준 2 2 2 8" xfId="2361"/>
    <cellStyle name="표준 2 2 2 8 2" xfId="2362"/>
    <cellStyle name="표준 2 2 2 9" xfId="2363"/>
    <cellStyle name="표준 2 2 2 9 2" xfId="2364"/>
    <cellStyle name="표준 2 2 20" xfId="2365"/>
    <cellStyle name="표준 2 2 20 2" xfId="2366"/>
    <cellStyle name="표준 2 2 21" xfId="2367"/>
    <cellStyle name="표준 2 2 21 2" xfId="2368"/>
    <cellStyle name="표준 2 2 22" xfId="2369"/>
    <cellStyle name="표준 2 2 22 2" xfId="2370"/>
    <cellStyle name="표준 2 2 23" xfId="2371"/>
    <cellStyle name="표준 2 2 23 2" xfId="2372"/>
    <cellStyle name="표준 2 2 24" xfId="2373"/>
    <cellStyle name="표준 2 2 24 2" xfId="2374"/>
    <cellStyle name="표준 2 2 25" xfId="2375"/>
    <cellStyle name="표준 2 2 25 2" xfId="2376"/>
    <cellStyle name="표준 2 2 26" xfId="2377"/>
    <cellStyle name="표준 2 2 26 2" xfId="2378"/>
    <cellStyle name="표준 2 2 27" xfId="2379"/>
    <cellStyle name="표준 2 2 27 2" xfId="2380"/>
    <cellStyle name="표준 2 2 28" xfId="2381"/>
    <cellStyle name="표준 2 2 28 2" xfId="2382"/>
    <cellStyle name="표준 2 2 29" xfId="2383"/>
    <cellStyle name="표준 2 2 29 2" xfId="2384"/>
    <cellStyle name="표준 2 2 3" xfId="2385"/>
    <cellStyle name="표준 2 2 3 10" xfId="2386"/>
    <cellStyle name="표준 2 2 3 10 2" xfId="2387"/>
    <cellStyle name="표준 2 2 3 11" xfId="2388"/>
    <cellStyle name="표준 2 2 3 11 2" xfId="2389"/>
    <cellStyle name="표준 2 2 3 12" xfId="2390"/>
    <cellStyle name="표준 2 2 3 12 2" xfId="2391"/>
    <cellStyle name="표준 2 2 3 13" xfId="2392"/>
    <cellStyle name="표준 2 2 3 13 2" xfId="2393"/>
    <cellStyle name="표준 2 2 3 14" xfId="2394"/>
    <cellStyle name="표준 2 2 3 14 2" xfId="2395"/>
    <cellStyle name="표준 2 2 3 15" xfId="2396"/>
    <cellStyle name="표준 2 2 3 15 2" xfId="2397"/>
    <cellStyle name="표준 2 2 3 16" xfId="2398"/>
    <cellStyle name="표준 2 2 3 16 2" xfId="2399"/>
    <cellStyle name="표준 2 2 3 17" xfId="2400"/>
    <cellStyle name="표준 2 2 3 17 2" xfId="2401"/>
    <cellStyle name="표준 2 2 3 18" xfId="2402"/>
    <cellStyle name="표준 2 2 3 18 2" xfId="2403"/>
    <cellStyle name="표준 2 2 3 19" xfId="2404"/>
    <cellStyle name="표준 2 2 3 19 2" xfId="2405"/>
    <cellStyle name="표준 2 2 3 2" xfId="2406"/>
    <cellStyle name="표준 2 2 3 2 2" xfId="2407"/>
    <cellStyle name="표준 2 2 3 20" xfId="2408"/>
    <cellStyle name="표준 2 2 3 20 2" xfId="2409"/>
    <cellStyle name="표준 2 2 3 21" xfId="2410"/>
    <cellStyle name="표준 2 2 3 21 2" xfId="2411"/>
    <cellStyle name="표준 2 2 3 22" xfId="2412"/>
    <cellStyle name="표준 2 2 3 22 2" xfId="2413"/>
    <cellStyle name="표준 2 2 3 23" xfId="2414"/>
    <cellStyle name="표준 2 2 3 23 2" xfId="2415"/>
    <cellStyle name="표준 2 2 3 24" xfId="2416"/>
    <cellStyle name="표준 2 2 3 3" xfId="2417"/>
    <cellStyle name="표준 2 2 3 3 2" xfId="2418"/>
    <cellStyle name="표준 2 2 3 4" xfId="2419"/>
    <cellStyle name="표준 2 2 3 4 2" xfId="2420"/>
    <cellStyle name="표준 2 2 3 5" xfId="2421"/>
    <cellStyle name="표준 2 2 3 5 2" xfId="2422"/>
    <cellStyle name="표준 2 2 3 6" xfId="2423"/>
    <cellStyle name="표준 2 2 3 6 2" xfId="2424"/>
    <cellStyle name="표준 2 2 3 7" xfId="2425"/>
    <cellStyle name="표준 2 2 3 7 2" xfId="2426"/>
    <cellStyle name="표준 2 2 3 8" xfId="2427"/>
    <cellStyle name="표준 2 2 3 8 2" xfId="2428"/>
    <cellStyle name="표준 2 2 3 9" xfId="2429"/>
    <cellStyle name="표준 2 2 3 9 2" xfId="2430"/>
    <cellStyle name="표준 2 2 30" xfId="2431"/>
    <cellStyle name="표준 2 2 30 2" xfId="2432"/>
    <cellStyle name="표준 2 2 31" xfId="2433"/>
    <cellStyle name="표준 2 2 31 2" xfId="2434"/>
    <cellStyle name="표준 2 2 32" xfId="2435"/>
    <cellStyle name="표준 2 2 32 2" xfId="2436"/>
    <cellStyle name="표준 2 2 33" xfId="2437"/>
    <cellStyle name="표준 2 2 33 2" xfId="2438"/>
    <cellStyle name="표준 2 2 34" xfId="2439"/>
    <cellStyle name="표준 2 2 34 2" xfId="2440"/>
    <cellStyle name="표준 2 2 35" xfId="2441"/>
    <cellStyle name="표준 2 2 35 2" xfId="2442"/>
    <cellStyle name="표준 2 2 36" xfId="2443"/>
    <cellStyle name="표준 2 2 36 2" xfId="2444"/>
    <cellStyle name="표준 2 2 37" xfId="2445"/>
    <cellStyle name="표준 2 2 37 2" xfId="2446"/>
    <cellStyle name="표준 2 2 38" xfId="2447"/>
    <cellStyle name="표준 2 2 38 2" xfId="2448"/>
    <cellStyle name="표준 2 2 39" xfId="2449"/>
    <cellStyle name="표준 2 2 39 2" xfId="2450"/>
    <cellStyle name="표준 2 2 4" xfId="2451"/>
    <cellStyle name="표준 2 2 4 10" xfId="2452"/>
    <cellStyle name="표준 2 2 4 10 2" xfId="2453"/>
    <cellStyle name="표준 2 2 4 11" xfId="2454"/>
    <cellStyle name="표준 2 2 4 11 2" xfId="2455"/>
    <cellStyle name="표준 2 2 4 12" xfId="2456"/>
    <cellStyle name="표준 2 2 4 12 2" xfId="2457"/>
    <cellStyle name="표준 2 2 4 13" xfId="2458"/>
    <cellStyle name="표준 2 2 4 13 2" xfId="2459"/>
    <cellStyle name="표준 2 2 4 14" xfId="2460"/>
    <cellStyle name="표준 2 2 4 14 2" xfId="2461"/>
    <cellStyle name="표준 2 2 4 15" xfId="2462"/>
    <cellStyle name="표준 2 2 4 15 2" xfId="2463"/>
    <cellStyle name="표준 2 2 4 16" xfId="2464"/>
    <cellStyle name="표준 2 2 4 16 2" xfId="2465"/>
    <cellStyle name="표준 2 2 4 17" xfId="2466"/>
    <cellStyle name="표준 2 2 4 17 2" xfId="2467"/>
    <cellStyle name="표준 2 2 4 18" xfId="2468"/>
    <cellStyle name="표준 2 2 4 18 2" xfId="2469"/>
    <cellStyle name="표준 2 2 4 19" xfId="2470"/>
    <cellStyle name="표준 2 2 4 19 2" xfId="2471"/>
    <cellStyle name="표준 2 2 4 2" xfId="2472"/>
    <cellStyle name="표준 2 2 4 2 2" xfId="2473"/>
    <cellStyle name="표준 2 2 4 20" xfId="2474"/>
    <cellStyle name="표준 2 2 4 20 2" xfId="2475"/>
    <cellStyle name="표준 2 2 4 21" xfId="2476"/>
    <cellStyle name="표준 2 2 4 21 2" xfId="2477"/>
    <cellStyle name="표준 2 2 4 22" xfId="2478"/>
    <cellStyle name="표준 2 2 4 22 2" xfId="2479"/>
    <cellStyle name="표준 2 2 4 23" xfId="2480"/>
    <cellStyle name="표준 2 2 4 23 2" xfId="2481"/>
    <cellStyle name="표준 2 2 4 24" xfId="2482"/>
    <cellStyle name="표준 2 2 4 3" xfId="2483"/>
    <cellStyle name="표준 2 2 4 3 2" xfId="2484"/>
    <cellStyle name="표준 2 2 4 4" xfId="2485"/>
    <cellStyle name="표준 2 2 4 4 2" xfId="2486"/>
    <cellStyle name="표준 2 2 4 5" xfId="2487"/>
    <cellStyle name="표준 2 2 4 5 2" xfId="2488"/>
    <cellStyle name="표준 2 2 4 6" xfId="2489"/>
    <cellStyle name="표준 2 2 4 6 2" xfId="2490"/>
    <cellStyle name="표준 2 2 4 7" xfId="2491"/>
    <cellStyle name="표준 2 2 4 7 2" xfId="2492"/>
    <cellStyle name="표준 2 2 4 8" xfId="2493"/>
    <cellStyle name="표준 2 2 4 8 2" xfId="2494"/>
    <cellStyle name="표준 2 2 4 9" xfId="2495"/>
    <cellStyle name="표준 2 2 4 9 2" xfId="2496"/>
    <cellStyle name="표준 2 2 40" xfId="2497"/>
    <cellStyle name="표준 2 2 40 2" xfId="2498"/>
    <cellStyle name="표준 2 2 41" xfId="2499"/>
    <cellStyle name="표준 2 2 41 2" xfId="2500"/>
    <cellStyle name="표준 2 2 42" xfId="2501"/>
    <cellStyle name="표준 2 2 42 2" xfId="2502"/>
    <cellStyle name="표준 2 2 43" xfId="2503"/>
    <cellStyle name="표준 2 2 43 2" xfId="2504"/>
    <cellStyle name="표준 2 2 44" xfId="2505"/>
    <cellStyle name="표준 2 2 44 2" xfId="2506"/>
    <cellStyle name="표준 2 2 45" xfId="2507"/>
    <cellStyle name="표준 2 2 45 2" xfId="2508"/>
    <cellStyle name="표준 2 2 46" xfId="2509"/>
    <cellStyle name="표준 2 2 46 2" xfId="2510"/>
    <cellStyle name="표준 2 2 47" xfId="2511"/>
    <cellStyle name="표준 2 2 47 2" xfId="2512"/>
    <cellStyle name="표준 2 2 48" xfId="2513"/>
    <cellStyle name="표준 2 2 48 2" xfId="2514"/>
    <cellStyle name="표준 2 2 49" xfId="2515"/>
    <cellStyle name="표준 2 2 49 2" xfId="2516"/>
    <cellStyle name="표준 2 2 5" xfId="2517"/>
    <cellStyle name="표준 2 2 5 10" xfId="2518"/>
    <cellStyle name="표준 2 2 5 10 2" xfId="2519"/>
    <cellStyle name="표준 2 2 5 11" xfId="2520"/>
    <cellStyle name="표준 2 2 5 11 2" xfId="2521"/>
    <cellStyle name="표준 2 2 5 12" xfId="2522"/>
    <cellStyle name="표준 2 2 5 12 2" xfId="2523"/>
    <cellStyle name="표준 2 2 5 13" xfId="2524"/>
    <cellStyle name="표준 2 2 5 13 2" xfId="2525"/>
    <cellStyle name="표준 2 2 5 14" xfId="2526"/>
    <cellStyle name="표준 2 2 5 14 2" xfId="2527"/>
    <cellStyle name="표준 2 2 5 15" xfId="2528"/>
    <cellStyle name="표준 2 2 5 15 2" xfId="2529"/>
    <cellStyle name="표준 2 2 5 16" xfId="2530"/>
    <cellStyle name="표준 2 2 5 16 2" xfId="2531"/>
    <cellStyle name="표준 2 2 5 17" xfId="2532"/>
    <cellStyle name="표준 2 2 5 17 2" xfId="2533"/>
    <cellStyle name="표준 2 2 5 18" xfId="2534"/>
    <cellStyle name="표준 2 2 5 18 2" xfId="2535"/>
    <cellStyle name="표준 2 2 5 19" xfId="2536"/>
    <cellStyle name="표준 2 2 5 19 2" xfId="2537"/>
    <cellStyle name="표준 2 2 5 2" xfId="2538"/>
    <cellStyle name="표준 2 2 5 2 2" xfId="2539"/>
    <cellStyle name="표준 2 2 5 20" xfId="2540"/>
    <cellStyle name="표준 2 2 5 20 2" xfId="2541"/>
    <cellStyle name="표준 2 2 5 21" xfId="2542"/>
    <cellStyle name="표준 2 2 5 21 2" xfId="2543"/>
    <cellStyle name="표준 2 2 5 22" xfId="2544"/>
    <cellStyle name="표준 2 2 5 22 2" xfId="2545"/>
    <cellStyle name="표준 2 2 5 23" xfId="2546"/>
    <cellStyle name="표준 2 2 5 23 2" xfId="2547"/>
    <cellStyle name="표준 2 2 5 24" xfId="2548"/>
    <cellStyle name="표준 2 2 5 3" xfId="2549"/>
    <cellStyle name="표준 2 2 5 3 2" xfId="2550"/>
    <cellStyle name="표준 2 2 5 4" xfId="2551"/>
    <cellStyle name="표준 2 2 5 4 2" xfId="2552"/>
    <cellStyle name="표준 2 2 5 5" xfId="2553"/>
    <cellStyle name="표준 2 2 5 5 2" xfId="2554"/>
    <cellStyle name="표준 2 2 5 6" xfId="2555"/>
    <cellStyle name="표준 2 2 5 6 2" xfId="2556"/>
    <cellStyle name="표준 2 2 5 7" xfId="2557"/>
    <cellStyle name="표준 2 2 5 7 2" xfId="2558"/>
    <cellStyle name="표준 2 2 5 8" xfId="2559"/>
    <cellStyle name="표준 2 2 5 8 2" xfId="2560"/>
    <cellStyle name="표준 2 2 5 9" xfId="2561"/>
    <cellStyle name="표준 2 2 5 9 2" xfId="2562"/>
    <cellStyle name="표준 2 2 50" xfId="2563"/>
    <cellStyle name="표준 2 2 50 2" xfId="2564"/>
    <cellStyle name="표준 2 2 51" xfId="2565"/>
    <cellStyle name="표준 2 2 51 2" xfId="2566"/>
    <cellStyle name="표준 2 2 52" xfId="2567"/>
    <cellStyle name="표준 2 2 52 2" xfId="2568"/>
    <cellStyle name="표준 2 2 53" xfId="2569"/>
    <cellStyle name="표준 2 2 53 2" xfId="2570"/>
    <cellStyle name="표준 2 2 54" xfId="2571"/>
    <cellStyle name="표준 2 2 54 2" xfId="2572"/>
    <cellStyle name="표준 2 2 55" xfId="2573"/>
    <cellStyle name="표준 2 2 55 2" xfId="2574"/>
    <cellStyle name="표준 2 2 56" xfId="2575"/>
    <cellStyle name="표준 2 2 56 2" xfId="2576"/>
    <cellStyle name="표준 2 2 57" xfId="2577"/>
    <cellStyle name="표준 2 2 57 2" xfId="2578"/>
    <cellStyle name="표준 2 2 58" xfId="2579"/>
    <cellStyle name="표준 2 2 58 2" xfId="2580"/>
    <cellStyle name="표준 2 2 59" xfId="2581"/>
    <cellStyle name="표준 2 2 59 2" xfId="2582"/>
    <cellStyle name="표준 2 2 6" xfId="2583"/>
    <cellStyle name="표준 2 2 6 10" xfId="2584"/>
    <cellStyle name="표준 2 2 6 10 2" xfId="2585"/>
    <cellStyle name="표준 2 2 6 11" xfId="2586"/>
    <cellStyle name="표준 2 2 6 11 2" xfId="2587"/>
    <cellStyle name="표준 2 2 6 12" xfId="2588"/>
    <cellStyle name="표준 2 2 6 12 2" xfId="2589"/>
    <cellStyle name="표준 2 2 6 13" xfId="2590"/>
    <cellStyle name="표준 2 2 6 13 2" xfId="2591"/>
    <cellStyle name="표준 2 2 6 14" xfId="2592"/>
    <cellStyle name="표준 2 2 6 14 2" xfId="2593"/>
    <cellStyle name="표준 2 2 6 15" xfId="2594"/>
    <cellStyle name="표준 2 2 6 15 2" xfId="2595"/>
    <cellStyle name="표준 2 2 6 16" xfId="2596"/>
    <cellStyle name="표준 2 2 6 16 2" xfId="2597"/>
    <cellStyle name="표준 2 2 6 17" xfId="2598"/>
    <cellStyle name="표준 2 2 6 17 2" xfId="2599"/>
    <cellStyle name="표준 2 2 6 18" xfId="2600"/>
    <cellStyle name="표준 2 2 6 18 2" xfId="2601"/>
    <cellStyle name="표준 2 2 6 19" xfId="2602"/>
    <cellStyle name="표준 2 2 6 19 2" xfId="2603"/>
    <cellStyle name="표준 2 2 6 2" xfId="2604"/>
    <cellStyle name="표준 2 2 6 2 2" xfId="2605"/>
    <cellStyle name="표준 2 2 6 20" xfId="2606"/>
    <cellStyle name="표준 2 2 6 20 2" xfId="2607"/>
    <cellStyle name="표준 2 2 6 21" xfId="2608"/>
    <cellStyle name="표준 2 2 6 21 2" xfId="2609"/>
    <cellStyle name="표준 2 2 6 22" xfId="2610"/>
    <cellStyle name="표준 2 2 6 22 2" xfId="2611"/>
    <cellStyle name="표준 2 2 6 23" xfId="2612"/>
    <cellStyle name="표준 2 2 6 23 2" xfId="2613"/>
    <cellStyle name="표준 2 2 6 24" xfId="2614"/>
    <cellStyle name="표준 2 2 6 3" xfId="2615"/>
    <cellStyle name="표준 2 2 6 3 2" xfId="2616"/>
    <cellStyle name="표준 2 2 6 4" xfId="2617"/>
    <cellStyle name="표준 2 2 6 4 2" xfId="2618"/>
    <cellStyle name="표준 2 2 6 5" xfId="2619"/>
    <cellStyle name="표준 2 2 6 5 2" xfId="2620"/>
    <cellStyle name="표준 2 2 6 6" xfId="2621"/>
    <cellStyle name="표준 2 2 6 6 2" xfId="2622"/>
    <cellStyle name="표준 2 2 6 7" xfId="2623"/>
    <cellStyle name="표준 2 2 6 7 2" xfId="2624"/>
    <cellStyle name="표준 2 2 6 8" xfId="2625"/>
    <cellStyle name="표준 2 2 6 8 2" xfId="2626"/>
    <cellStyle name="표준 2 2 6 9" xfId="2627"/>
    <cellStyle name="표준 2 2 6 9 2" xfId="2628"/>
    <cellStyle name="표준 2 2 60" xfId="2629"/>
    <cellStyle name="표준 2 2 60 2" xfId="2630"/>
    <cellStyle name="표준 2 2 61" xfId="2631"/>
    <cellStyle name="표준 2 2 61 2" xfId="2632"/>
    <cellStyle name="표준 2 2 62" xfId="2633"/>
    <cellStyle name="표준 2 2 62 2" xfId="2634"/>
    <cellStyle name="표준 2 2 63" xfId="2635"/>
    <cellStyle name="표준 2 2 63 2" xfId="2636"/>
    <cellStyle name="표준 2 2 64" xfId="2637"/>
    <cellStyle name="표준 2 2 64 2" xfId="2638"/>
    <cellStyle name="표준 2 2 65" xfId="2639"/>
    <cellStyle name="표준 2 2 65 2" xfId="2640"/>
    <cellStyle name="표준 2 2 66" xfId="2641"/>
    <cellStyle name="표준 2 2 66 2" xfId="2642"/>
    <cellStyle name="표준 2 2 67" xfId="2643"/>
    <cellStyle name="표준 2 2 67 2" xfId="2644"/>
    <cellStyle name="표준 2 2 68" xfId="2645"/>
    <cellStyle name="표준 2 2 68 2" xfId="2646"/>
    <cellStyle name="표준 2 2 69" xfId="2647"/>
    <cellStyle name="표준 2 2 69 2" xfId="2648"/>
    <cellStyle name="표준 2 2 7" xfId="2649"/>
    <cellStyle name="표준 2 2 7 10" xfId="2650"/>
    <cellStyle name="표준 2 2 7 10 2" xfId="2651"/>
    <cellStyle name="표준 2 2 7 11" xfId="2652"/>
    <cellStyle name="표준 2 2 7 11 2" xfId="2653"/>
    <cellStyle name="표준 2 2 7 12" xfId="2654"/>
    <cellStyle name="표준 2 2 7 12 2" xfId="2655"/>
    <cellStyle name="표준 2 2 7 13" xfId="2656"/>
    <cellStyle name="표준 2 2 7 13 2" xfId="2657"/>
    <cellStyle name="표준 2 2 7 14" xfId="2658"/>
    <cellStyle name="표준 2 2 7 14 2" xfId="2659"/>
    <cellStyle name="표준 2 2 7 15" xfId="2660"/>
    <cellStyle name="표준 2 2 7 15 2" xfId="2661"/>
    <cellStyle name="표준 2 2 7 16" xfId="2662"/>
    <cellStyle name="표준 2 2 7 16 2" xfId="2663"/>
    <cellStyle name="표준 2 2 7 17" xfId="2664"/>
    <cellStyle name="표준 2 2 7 17 2" xfId="2665"/>
    <cellStyle name="표준 2 2 7 18" xfId="2666"/>
    <cellStyle name="표준 2 2 7 18 2" xfId="2667"/>
    <cellStyle name="표준 2 2 7 19" xfId="2668"/>
    <cellStyle name="표준 2 2 7 19 2" xfId="2669"/>
    <cellStyle name="표준 2 2 7 2" xfId="2670"/>
    <cellStyle name="표준 2 2 7 2 2" xfId="2671"/>
    <cellStyle name="표준 2 2 7 20" xfId="2672"/>
    <cellStyle name="표준 2 2 7 20 2" xfId="2673"/>
    <cellStyle name="표준 2 2 7 21" xfId="2674"/>
    <cellStyle name="표준 2 2 7 21 2" xfId="2675"/>
    <cellStyle name="표준 2 2 7 22" xfId="2676"/>
    <cellStyle name="표준 2 2 7 22 2" xfId="2677"/>
    <cellStyle name="표준 2 2 7 23" xfId="2678"/>
    <cellStyle name="표준 2 2 7 23 2" xfId="2679"/>
    <cellStyle name="표준 2 2 7 24" xfId="2680"/>
    <cellStyle name="표준 2 2 7 3" xfId="2681"/>
    <cellStyle name="표준 2 2 7 3 2" xfId="2682"/>
    <cellStyle name="표준 2 2 7 4" xfId="2683"/>
    <cellStyle name="표준 2 2 7 4 2" xfId="2684"/>
    <cellStyle name="표준 2 2 7 5" xfId="2685"/>
    <cellStyle name="표준 2 2 7 5 2" xfId="2686"/>
    <cellStyle name="표준 2 2 7 6" xfId="2687"/>
    <cellStyle name="표준 2 2 7 6 2" xfId="2688"/>
    <cellStyle name="표준 2 2 7 7" xfId="2689"/>
    <cellStyle name="표준 2 2 7 7 2" xfId="2690"/>
    <cellStyle name="표준 2 2 7 8" xfId="2691"/>
    <cellStyle name="표준 2 2 7 8 2" xfId="2692"/>
    <cellStyle name="표준 2 2 7 9" xfId="2693"/>
    <cellStyle name="표준 2 2 7 9 2" xfId="2694"/>
    <cellStyle name="표준 2 2 70" xfId="2695"/>
    <cellStyle name="표준 2 2 70 2" xfId="2696"/>
    <cellStyle name="표준 2 2 71" xfId="2697"/>
    <cellStyle name="표준 2 2 71 2" xfId="2698"/>
    <cellStyle name="표준 2 2 72" xfId="2699"/>
    <cellStyle name="표준 2 2 72 2" xfId="2700"/>
    <cellStyle name="표준 2 2 73" xfId="2701"/>
    <cellStyle name="표준 2 2 73 2" xfId="2702"/>
    <cellStyle name="표준 2 2 74" xfId="2703"/>
    <cellStyle name="표준 2 2 74 2" xfId="2704"/>
    <cellStyle name="표준 2 2 75" xfId="2705"/>
    <cellStyle name="표준 2 2 75 2" xfId="2706"/>
    <cellStyle name="표준 2 2 76" xfId="2707"/>
    <cellStyle name="표준 2 2 76 2" xfId="2708"/>
    <cellStyle name="표준 2 2 77" xfId="2709"/>
    <cellStyle name="표준 2 2 77 2" xfId="2710"/>
    <cellStyle name="표준 2 2 78" xfId="2711"/>
    <cellStyle name="표준 2 2 78 2" xfId="2712"/>
    <cellStyle name="표준 2 2 79" xfId="2713"/>
    <cellStyle name="표준 2 2 79 2" xfId="2714"/>
    <cellStyle name="표준 2 2 8" xfId="2715"/>
    <cellStyle name="표준 2 2 8 10" xfId="2716"/>
    <cellStyle name="표준 2 2 8 10 2" xfId="2717"/>
    <cellStyle name="표준 2 2 8 11" xfId="2718"/>
    <cellStyle name="표준 2 2 8 11 2" xfId="2719"/>
    <cellStyle name="표준 2 2 8 12" xfId="2720"/>
    <cellStyle name="표준 2 2 8 12 2" xfId="2721"/>
    <cellStyle name="표준 2 2 8 13" xfId="2722"/>
    <cellStyle name="표준 2 2 8 13 2" xfId="2723"/>
    <cellStyle name="표준 2 2 8 14" xfId="2724"/>
    <cellStyle name="표준 2 2 8 14 2" xfId="2725"/>
    <cellStyle name="표준 2 2 8 15" xfId="2726"/>
    <cellStyle name="표준 2 2 8 15 2" xfId="2727"/>
    <cellStyle name="표준 2 2 8 16" xfId="2728"/>
    <cellStyle name="표준 2 2 8 16 2" xfId="2729"/>
    <cellStyle name="표준 2 2 8 17" xfId="2730"/>
    <cellStyle name="표준 2 2 8 17 2" xfId="2731"/>
    <cellStyle name="표준 2 2 8 18" xfId="2732"/>
    <cellStyle name="표준 2 2 8 18 2" xfId="2733"/>
    <cellStyle name="표준 2 2 8 19" xfId="2734"/>
    <cellStyle name="표준 2 2 8 19 2" xfId="2735"/>
    <cellStyle name="표준 2 2 8 2" xfId="2736"/>
    <cellStyle name="표준 2 2 8 2 2" xfId="2737"/>
    <cellStyle name="표준 2 2 8 20" xfId="2738"/>
    <cellStyle name="표준 2 2 8 20 2" xfId="2739"/>
    <cellStyle name="표준 2 2 8 21" xfId="2740"/>
    <cellStyle name="표준 2 2 8 21 2" xfId="2741"/>
    <cellStyle name="표준 2 2 8 22" xfId="2742"/>
    <cellStyle name="표준 2 2 8 22 2" xfId="2743"/>
    <cellStyle name="표준 2 2 8 23" xfId="2744"/>
    <cellStyle name="표준 2 2 8 23 2" xfId="2745"/>
    <cellStyle name="표준 2 2 8 24" xfId="2746"/>
    <cellStyle name="표준 2 2 8 3" xfId="2747"/>
    <cellStyle name="표준 2 2 8 3 2" xfId="2748"/>
    <cellStyle name="표준 2 2 8 4" xfId="2749"/>
    <cellStyle name="표준 2 2 8 4 2" xfId="2750"/>
    <cellStyle name="표준 2 2 8 5" xfId="2751"/>
    <cellStyle name="표준 2 2 8 5 2" xfId="2752"/>
    <cellStyle name="표준 2 2 8 6" xfId="2753"/>
    <cellStyle name="표준 2 2 8 6 2" xfId="2754"/>
    <cellStyle name="표준 2 2 8 7" xfId="2755"/>
    <cellStyle name="표준 2 2 8 7 2" xfId="2756"/>
    <cellStyle name="표준 2 2 8 8" xfId="2757"/>
    <cellStyle name="표준 2 2 8 8 2" xfId="2758"/>
    <cellStyle name="표준 2 2 8 9" xfId="2759"/>
    <cellStyle name="표준 2 2 8 9 2" xfId="2760"/>
    <cellStyle name="표준 2 2 80" xfId="2761"/>
    <cellStyle name="표준 2 2 80 2" xfId="2762"/>
    <cellStyle name="표준 2 2 81" xfId="2763"/>
    <cellStyle name="표준 2 2 81 2" xfId="2764"/>
    <cellStyle name="표준 2 2 82" xfId="2765"/>
    <cellStyle name="표준 2 2 82 2" xfId="2766"/>
    <cellStyle name="표준 2 2 83" xfId="2767"/>
    <cellStyle name="표준 2 2 83 2" xfId="2768"/>
    <cellStyle name="표준 2 2 84" xfId="2769"/>
    <cellStyle name="표준 2 2 84 2" xfId="2770"/>
    <cellStyle name="표준 2 2 85" xfId="2771"/>
    <cellStyle name="표준 2 2 85 2" xfId="2772"/>
    <cellStyle name="표준 2 2 86" xfId="2773"/>
    <cellStyle name="표준 2 2 86 2" xfId="2774"/>
    <cellStyle name="표준 2 2 87" xfId="2775"/>
    <cellStyle name="표준 2 2 87 2" xfId="2776"/>
    <cellStyle name="표준 2 2 88" xfId="2777"/>
    <cellStyle name="표준 2 2 88 2" xfId="2778"/>
    <cellStyle name="표준 2 2 89" xfId="2779"/>
    <cellStyle name="표준 2 2 89 2" xfId="2780"/>
    <cellStyle name="표준 2 2 9" xfId="2781"/>
    <cellStyle name="표준 2 2 9 10" xfId="2782"/>
    <cellStyle name="표준 2 2 9 10 2" xfId="2783"/>
    <cellStyle name="표준 2 2 9 11" xfId="2784"/>
    <cellStyle name="표준 2 2 9 11 2" xfId="2785"/>
    <cellStyle name="표준 2 2 9 12" xfId="2786"/>
    <cellStyle name="표준 2 2 9 12 2" xfId="2787"/>
    <cellStyle name="표준 2 2 9 13" xfId="2788"/>
    <cellStyle name="표준 2 2 9 13 2" xfId="2789"/>
    <cellStyle name="표준 2 2 9 14" xfId="2790"/>
    <cellStyle name="표준 2 2 9 14 2" xfId="2791"/>
    <cellStyle name="표준 2 2 9 15" xfId="2792"/>
    <cellStyle name="표준 2 2 9 15 2" xfId="2793"/>
    <cellStyle name="표준 2 2 9 16" xfId="2794"/>
    <cellStyle name="표준 2 2 9 16 2" xfId="2795"/>
    <cellStyle name="표준 2 2 9 17" xfId="2796"/>
    <cellStyle name="표준 2 2 9 17 2" xfId="2797"/>
    <cellStyle name="표준 2 2 9 18" xfId="2798"/>
    <cellStyle name="표준 2 2 9 18 2" xfId="2799"/>
    <cellStyle name="표준 2 2 9 19" xfId="2800"/>
    <cellStyle name="표준 2 2 9 19 2" xfId="2801"/>
    <cellStyle name="표준 2 2 9 2" xfId="2802"/>
    <cellStyle name="표준 2 2 9 2 2" xfId="2803"/>
    <cellStyle name="표준 2 2 9 20" xfId="2804"/>
    <cellStyle name="표준 2 2 9 20 2" xfId="2805"/>
    <cellStyle name="표준 2 2 9 21" xfId="2806"/>
    <cellStyle name="표준 2 2 9 21 2" xfId="2807"/>
    <cellStyle name="표준 2 2 9 22" xfId="2808"/>
    <cellStyle name="표준 2 2 9 22 2" xfId="2809"/>
    <cellStyle name="표준 2 2 9 23" xfId="2810"/>
    <cellStyle name="표준 2 2 9 23 2" xfId="2811"/>
    <cellStyle name="표준 2 2 9 24" xfId="2812"/>
    <cellStyle name="표준 2 2 9 3" xfId="2813"/>
    <cellStyle name="표준 2 2 9 3 2" xfId="2814"/>
    <cellStyle name="표준 2 2 9 4" xfId="2815"/>
    <cellStyle name="표준 2 2 9 4 2" xfId="2816"/>
    <cellStyle name="표준 2 2 9 5" xfId="2817"/>
    <cellStyle name="표준 2 2 9 5 2" xfId="2818"/>
    <cellStyle name="표준 2 2 9 6" xfId="2819"/>
    <cellStyle name="표준 2 2 9 6 2" xfId="2820"/>
    <cellStyle name="표준 2 2 9 7" xfId="2821"/>
    <cellStyle name="표준 2 2 9 7 2" xfId="2822"/>
    <cellStyle name="표준 2 2 9 8" xfId="2823"/>
    <cellStyle name="표준 2 2 9 8 2" xfId="2824"/>
    <cellStyle name="표준 2 2 9 9" xfId="2825"/>
    <cellStyle name="표준 2 2 9 9 2" xfId="2826"/>
    <cellStyle name="표준 2 2 90" xfId="2827"/>
    <cellStyle name="표준 2 2 90 2" xfId="2828"/>
    <cellStyle name="표준 2 2 91" xfId="2829"/>
    <cellStyle name="표준 2 2 91 2" xfId="2830"/>
    <cellStyle name="표준 2 2 92" xfId="2831"/>
    <cellStyle name="표준 2 2 92 2" xfId="2832"/>
    <cellStyle name="표준 2 2 93" xfId="2833"/>
    <cellStyle name="표준 2 2 93 2" xfId="2834"/>
    <cellStyle name="표준 2 2 94" xfId="2835"/>
    <cellStyle name="표준 2 2 94 2" xfId="2836"/>
    <cellStyle name="표준 2 2 95" xfId="2837"/>
    <cellStyle name="표준 2 2 95 2" xfId="2838"/>
    <cellStyle name="표준 2 2 96" xfId="2839"/>
    <cellStyle name="표준 2 2 96 2" xfId="2840"/>
    <cellStyle name="표준 2 2 97" xfId="2841"/>
    <cellStyle name="표준 2 2 97 2" xfId="2842"/>
    <cellStyle name="표준 2 2 98" xfId="2843"/>
    <cellStyle name="표준 2 2 98 2" xfId="2844"/>
    <cellStyle name="표준 2 2 99" xfId="2845"/>
    <cellStyle name="표준 2 2 99 2" xfId="2846"/>
    <cellStyle name="표준 2 20" xfId="2847"/>
    <cellStyle name="표준 2 3" xfId="2848"/>
    <cellStyle name="표준 2 3 2" xfId="2849"/>
    <cellStyle name="표준 2 4" xfId="2850"/>
    <cellStyle name="표준 2 4 2" xfId="2851"/>
    <cellStyle name="표준 2 5" xfId="2852"/>
    <cellStyle name="표준 2 5 2" xfId="2853"/>
    <cellStyle name="표준 2 6" xfId="2854"/>
    <cellStyle name="표준 2 6 2" xfId="2855"/>
    <cellStyle name="표준 2 7" xfId="2856"/>
    <cellStyle name="표준 2 7 2" xfId="2857"/>
    <cellStyle name="표준 2 8" xfId="2858"/>
    <cellStyle name="표준 2 8 2" xfId="2859"/>
    <cellStyle name="표준 2 9" xfId="2860"/>
    <cellStyle name="표준 2 9 2" xfId="2861"/>
    <cellStyle name="표준 2_(09.12.30) 실행예산 양식" xfId="2862"/>
    <cellStyle name="표준 3" xfId="2863"/>
    <cellStyle name="표준 3 10" xfId="2864"/>
    <cellStyle name="표준 3 10 2" xfId="2865"/>
    <cellStyle name="표준 3 11" xfId="2866"/>
    <cellStyle name="표준 3 11 2" xfId="2867"/>
    <cellStyle name="표준 3 12" xfId="2868"/>
    <cellStyle name="표준 3 12 2" xfId="2869"/>
    <cellStyle name="표준 3 13" xfId="2870"/>
    <cellStyle name="표준 3 13 2" xfId="2871"/>
    <cellStyle name="표준 3 14" xfId="2872"/>
    <cellStyle name="표준 3 14 2" xfId="2873"/>
    <cellStyle name="표준 3 15" xfId="2874"/>
    <cellStyle name="표준 3 15 2" xfId="2875"/>
    <cellStyle name="표준 3 16" xfId="2876"/>
    <cellStyle name="표준 3 16 2" xfId="2877"/>
    <cellStyle name="표준 3 17" xfId="2878"/>
    <cellStyle name="표준 3 17 2" xfId="2879"/>
    <cellStyle name="표준 3 18" xfId="2880"/>
    <cellStyle name="표준 3 18 2" xfId="2881"/>
    <cellStyle name="표준 3 19" xfId="2882"/>
    <cellStyle name="표준 3 19 2" xfId="2883"/>
    <cellStyle name="표준 3 2" xfId="2884"/>
    <cellStyle name="표준 3 2 2" xfId="2885"/>
    <cellStyle name="표준 3 2 2 2" xfId="2886"/>
    <cellStyle name="표준 3 2 3" xfId="2887"/>
    <cellStyle name="표준 3 2 3 2" xfId="2888"/>
    <cellStyle name="표준 3 2 4" xfId="2889"/>
    <cellStyle name="표준 3 20" xfId="2890"/>
    <cellStyle name="표준 3 20 2" xfId="2891"/>
    <cellStyle name="표준 3 21" xfId="2892"/>
    <cellStyle name="표준 3 21 2" xfId="2893"/>
    <cellStyle name="표준 3 22" xfId="2894"/>
    <cellStyle name="표준 3 22 2" xfId="2895"/>
    <cellStyle name="표준 3 23" xfId="2896"/>
    <cellStyle name="표준 3 23 2" xfId="2897"/>
    <cellStyle name="표준 3 24" xfId="2898"/>
    <cellStyle name="표준 3 24 2" xfId="2899"/>
    <cellStyle name="표준 3 25" xfId="2900"/>
    <cellStyle name="표준 3 25 2" xfId="2901"/>
    <cellStyle name="표준 3 26" xfId="2902"/>
    <cellStyle name="표준 3 26 2" xfId="2903"/>
    <cellStyle name="표준 3 27" xfId="2904"/>
    <cellStyle name="표준 3 27 2" xfId="2905"/>
    <cellStyle name="표준 3 28" xfId="2906"/>
    <cellStyle name="표준 3 28 2" xfId="2907"/>
    <cellStyle name="표준 3 29" xfId="2908"/>
    <cellStyle name="표준 3 3" xfId="2909"/>
    <cellStyle name="표준 3 3 2" xfId="2910"/>
    <cellStyle name="표준 3 3 2 2" xfId="2911"/>
    <cellStyle name="표준 3 3 3" xfId="2912"/>
    <cellStyle name="표준 3 3 3 2" xfId="2913"/>
    <cellStyle name="표준 3 3 4" xfId="2914"/>
    <cellStyle name="표준 3 30" xfId="2915"/>
    <cellStyle name="표준 3 4" xfId="2916"/>
    <cellStyle name="표준 3 4 2" xfId="2917"/>
    <cellStyle name="표준 3 5" xfId="2918"/>
    <cellStyle name="표준 3 5 2" xfId="2919"/>
    <cellStyle name="표준 3 6" xfId="2920"/>
    <cellStyle name="표준 3 6 2" xfId="2921"/>
    <cellStyle name="표준 3 7" xfId="2922"/>
    <cellStyle name="표준 3 7 2" xfId="2923"/>
    <cellStyle name="표준 3 8" xfId="2924"/>
    <cellStyle name="표준 3 8 2" xfId="2925"/>
    <cellStyle name="표준 3 9" xfId="2926"/>
    <cellStyle name="표준 3 9 2" xfId="2927"/>
    <cellStyle name="표준 4" xfId="2928"/>
    <cellStyle name="표준 4 10" xfId="2929"/>
    <cellStyle name="표준 4 10 2" xfId="2930"/>
    <cellStyle name="표준 4 11" xfId="2931"/>
    <cellStyle name="표준 4 11 2" xfId="2932"/>
    <cellStyle name="표준 4 12" xfId="2933"/>
    <cellStyle name="표준 4 12 2" xfId="2934"/>
    <cellStyle name="표준 4 13" xfId="2935"/>
    <cellStyle name="표준 4 13 2" xfId="2936"/>
    <cellStyle name="표준 4 14" xfId="2937"/>
    <cellStyle name="표준 4 14 2" xfId="2938"/>
    <cellStyle name="표준 4 15" xfId="2939"/>
    <cellStyle name="표준 4 15 2" xfId="2940"/>
    <cellStyle name="표준 4 16" xfId="2941"/>
    <cellStyle name="표준 4 16 2" xfId="2942"/>
    <cellStyle name="표준 4 17" xfId="2943"/>
    <cellStyle name="표준 4 17 2" xfId="2944"/>
    <cellStyle name="표준 4 18" xfId="2945"/>
    <cellStyle name="표준 4 18 2" xfId="2946"/>
    <cellStyle name="표준 4 19" xfId="2947"/>
    <cellStyle name="표준 4 19 2" xfId="2948"/>
    <cellStyle name="표준 4 2" xfId="2949"/>
    <cellStyle name="표준 4 2 2" xfId="2950"/>
    <cellStyle name="표준 4 20" xfId="2951"/>
    <cellStyle name="표준 4 20 2" xfId="2952"/>
    <cellStyle name="표준 4 21" xfId="2953"/>
    <cellStyle name="표준 4 21 2" xfId="2954"/>
    <cellStyle name="표준 4 22" xfId="2955"/>
    <cellStyle name="표준 4 22 2" xfId="2956"/>
    <cellStyle name="표준 4 23" xfId="2957"/>
    <cellStyle name="표준 4 23 2" xfId="2958"/>
    <cellStyle name="표준 4 24" xfId="2959"/>
    <cellStyle name="표준 4 24 2" xfId="2960"/>
    <cellStyle name="표준 4 25" xfId="2961"/>
    <cellStyle name="표준 4 25 2" xfId="2962"/>
    <cellStyle name="표준 4 26" xfId="2963"/>
    <cellStyle name="표준 4 3" xfId="2964"/>
    <cellStyle name="표준 4 3 2" xfId="2965"/>
    <cellStyle name="표준 4 4" xfId="2966"/>
    <cellStyle name="표준 4 4 2" xfId="2967"/>
    <cellStyle name="표준 4 5" xfId="2968"/>
    <cellStyle name="표준 4 5 2" xfId="2969"/>
    <cellStyle name="표준 4 6" xfId="2970"/>
    <cellStyle name="표준 4 6 2" xfId="2971"/>
    <cellStyle name="표준 4 7" xfId="2972"/>
    <cellStyle name="표준 4 7 2" xfId="2973"/>
    <cellStyle name="표준 4 8" xfId="2974"/>
    <cellStyle name="표준 4 8 2" xfId="2975"/>
    <cellStyle name="표준 4 9" xfId="2976"/>
    <cellStyle name="표준 4 9 2" xfId="2977"/>
    <cellStyle name="표준 5" xfId="2978"/>
    <cellStyle name="표준 5 10" xfId="2979"/>
    <cellStyle name="표준 5 10 2" xfId="2980"/>
    <cellStyle name="표준 5 11" xfId="2981"/>
    <cellStyle name="표준 5 11 2" xfId="2982"/>
    <cellStyle name="표준 5 12" xfId="2983"/>
    <cellStyle name="표준 5 12 2" xfId="2984"/>
    <cellStyle name="표준 5 13" xfId="2985"/>
    <cellStyle name="표준 5 13 2" xfId="2986"/>
    <cellStyle name="표준 5 14" xfId="2987"/>
    <cellStyle name="표준 5 14 2" xfId="2988"/>
    <cellStyle name="표준 5 15" xfId="2989"/>
    <cellStyle name="표준 5 15 2" xfId="2990"/>
    <cellStyle name="표준 5 16" xfId="2991"/>
    <cellStyle name="표준 5 16 2" xfId="2992"/>
    <cellStyle name="표준 5 17" xfId="2993"/>
    <cellStyle name="표준 5 17 2" xfId="2994"/>
    <cellStyle name="표준 5 18" xfId="2995"/>
    <cellStyle name="표준 5 18 2" xfId="2996"/>
    <cellStyle name="표준 5 19" xfId="2997"/>
    <cellStyle name="표준 5 19 2" xfId="2998"/>
    <cellStyle name="표준 5 2" xfId="2999"/>
    <cellStyle name="표준 5 2 2" xfId="3000"/>
    <cellStyle name="표준 5 20" xfId="3001"/>
    <cellStyle name="표준 5 20 2" xfId="3002"/>
    <cellStyle name="표준 5 21" xfId="3003"/>
    <cellStyle name="표준 5 21 2" xfId="3004"/>
    <cellStyle name="표준 5 22" xfId="3005"/>
    <cellStyle name="표준 5 22 2" xfId="3006"/>
    <cellStyle name="표준 5 23" xfId="3007"/>
    <cellStyle name="표준 5 23 2" xfId="3008"/>
    <cellStyle name="표준 5 24" xfId="3009"/>
    <cellStyle name="표준 5 3" xfId="3010"/>
    <cellStyle name="표준 5 3 2" xfId="3011"/>
    <cellStyle name="표준 5 4" xfId="3012"/>
    <cellStyle name="표준 5 4 2" xfId="3013"/>
    <cellStyle name="표준 5 5" xfId="3014"/>
    <cellStyle name="표준 5 5 2" xfId="3015"/>
    <cellStyle name="표준 5 6" xfId="3016"/>
    <cellStyle name="표준 5 6 2" xfId="3017"/>
    <cellStyle name="표준 5 7" xfId="3018"/>
    <cellStyle name="표준 5 7 2" xfId="3019"/>
    <cellStyle name="표준 5 8" xfId="3020"/>
    <cellStyle name="표준 5 8 2" xfId="3021"/>
    <cellStyle name="표준 5 9" xfId="3022"/>
    <cellStyle name="표준 5 9 2" xfId="3023"/>
    <cellStyle name="표준 6" xfId="3024"/>
    <cellStyle name="표준 6 10 2" xfId="3025"/>
    <cellStyle name="표준 6 2" xfId="3026"/>
    <cellStyle name="표준 61" xfId="3027"/>
    <cellStyle name="표준 61 2" xfId="3028"/>
    <cellStyle name="표준 7" xfId="3029"/>
    <cellStyle name="표준 7 2" xfId="3030"/>
    <cellStyle name="표준 71" xfId="3031"/>
    <cellStyle name="표준 8" xfId="3032"/>
    <cellStyle name="표준 8 2" xfId="3033"/>
    <cellStyle name="표준 9" xfId="3034"/>
    <cellStyle name="표준 9 2" xfId="303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3</xdr:row>
      <xdr:rowOff>28575</xdr:rowOff>
    </xdr:from>
    <xdr:to>
      <xdr:col>1</xdr:col>
      <xdr:colOff>28575</xdr:colOff>
      <xdr:row>3</xdr:row>
      <xdr:rowOff>38100</xdr:rowOff>
    </xdr:to>
    <xdr:sp macro="" textlink="">
      <xdr:nvSpPr>
        <xdr:cNvPr id="65732" name="Line 1"/>
        <xdr:cNvSpPr>
          <a:spLocks noChangeShapeType="1"/>
        </xdr:cNvSpPr>
      </xdr:nvSpPr>
      <xdr:spPr bwMode="auto">
        <a:xfrm>
          <a:off x="295275" y="847725"/>
          <a:ext cx="9525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19050</xdr:colOff>
      <xdr:row>16</xdr:row>
      <xdr:rowOff>0</xdr:rowOff>
    </xdr:from>
    <xdr:to>
      <xdr:col>1</xdr:col>
      <xdr:colOff>28575</xdr:colOff>
      <xdr:row>16</xdr:row>
      <xdr:rowOff>0</xdr:rowOff>
    </xdr:to>
    <xdr:sp macro="" textlink="">
      <xdr:nvSpPr>
        <xdr:cNvPr id="65733" name="Line 2"/>
        <xdr:cNvSpPr>
          <a:spLocks noChangeShapeType="1"/>
        </xdr:cNvSpPr>
      </xdr:nvSpPr>
      <xdr:spPr bwMode="auto">
        <a:xfrm>
          <a:off x="295275" y="403860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19050</xdr:colOff>
      <xdr:row>42</xdr:row>
      <xdr:rowOff>0</xdr:rowOff>
    </xdr:from>
    <xdr:to>
      <xdr:col>2</xdr:col>
      <xdr:colOff>28575</xdr:colOff>
      <xdr:row>42</xdr:row>
      <xdr:rowOff>0</xdr:rowOff>
    </xdr:to>
    <xdr:sp macro="" textlink="">
      <xdr:nvSpPr>
        <xdr:cNvPr id="65734" name="Line 3"/>
        <xdr:cNvSpPr>
          <a:spLocks noChangeShapeType="1"/>
        </xdr:cNvSpPr>
      </xdr:nvSpPr>
      <xdr:spPr bwMode="auto">
        <a:xfrm>
          <a:off x="1781175" y="1047750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19050</xdr:colOff>
      <xdr:row>42</xdr:row>
      <xdr:rowOff>0</xdr:rowOff>
    </xdr:from>
    <xdr:to>
      <xdr:col>2</xdr:col>
      <xdr:colOff>28575</xdr:colOff>
      <xdr:row>42</xdr:row>
      <xdr:rowOff>0</xdr:rowOff>
    </xdr:to>
    <xdr:sp macro="" textlink="">
      <xdr:nvSpPr>
        <xdr:cNvPr id="65735" name="Line 4"/>
        <xdr:cNvSpPr>
          <a:spLocks noChangeShapeType="1"/>
        </xdr:cNvSpPr>
      </xdr:nvSpPr>
      <xdr:spPr bwMode="auto">
        <a:xfrm>
          <a:off x="1781175" y="1047750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19050</xdr:colOff>
      <xdr:row>3</xdr:row>
      <xdr:rowOff>28575</xdr:rowOff>
    </xdr:from>
    <xdr:to>
      <xdr:col>1</xdr:col>
      <xdr:colOff>28575</xdr:colOff>
      <xdr:row>3</xdr:row>
      <xdr:rowOff>38100</xdr:rowOff>
    </xdr:to>
    <xdr:sp macro="" textlink="">
      <xdr:nvSpPr>
        <xdr:cNvPr id="28" name="Line 1"/>
        <xdr:cNvSpPr>
          <a:spLocks noChangeShapeType="1"/>
        </xdr:cNvSpPr>
      </xdr:nvSpPr>
      <xdr:spPr bwMode="auto">
        <a:xfrm>
          <a:off x="295275" y="714375"/>
          <a:ext cx="9525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19050</xdr:colOff>
      <xdr:row>16</xdr:row>
      <xdr:rowOff>0</xdr:rowOff>
    </xdr:from>
    <xdr:to>
      <xdr:col>1</xdr:col>
      <xdr:colOff>28575</xdr:colOff>
      <xdr:row>16</xdr:row>
      <xdr:rowOff>0</xdr:rowOff>
    </xdr:to>
    <xdr:sp macro="" textlink="">
      <xdr:nvSpPr>
        <xdr:cNvPr id="29" name="Line 2"/>
        <xdr:cNvSpPr>
          <a:spLocks noChangeShapeType="1"/>
        </xdr:cNvSpPr>
      </xdr:nvSpPr>
      <xdr:spPr bwMode="auto">
        <a:xfrm>
          <a:off x="295275" y="390525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19050</xdr:colOff>
      <xdr:row>42</xdr:row>
      <xdr:rowOff>0</xdr:rowOff>
    </xdr:from>
    <xdr:to>
      <xdr:col>2</xdr:col>
      <xdr:colOff>28575</xdr:colOff>
      <xdr:row>42</xdr:row>
      <xdr:rowOff>0</xdr:rowOff>
    </xdr:to>
    <xdr:sp macro="" textlink="">
      <xdr:nvSpPr>
        <xdr:cNvPr id="30" name="Line 3"/>
        <xdr:cNvSpPr>
          <a:spLocks noChangeShapeType="1"/>
        </xdr:cNvSpPr>
      </xdr:nvSpPr>
      <xdr:spPr bwMode="auto">
        <a:xfrm>
          <a:off x="1524000" y="1034415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19050</xdr:colOff>
      <xdr:row>42</xdr:row>
      <xdr:rowOff>0</xdr:rowOff>
    </xdr:from>
    <xdr:to>
      <xdr:col>2</xdr:col>
      <xdr:colOff>28575</xdr:colOff>
      <xdr:row>42</xdr:row>
      <xdr:rowOff>0</xdr:rowOff>
    </xdr:to>
    <xdr:sp macro="" textlink="">
      <xdr:nvSpPr>
        <xdr:cNvPr id="31" name="Line 4"/>
        <xdr:cNvSpPr>
          <a:spLocks noChangeShapeType="1"/>
        </xdr:cNvSpPr>
      </xdr:nvSpPr>
      <xdr:spPr bwMode="auto">
        <a:xfrm>
          <a:off x="1524000" y="1034415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28575</xdr:colOff>
      <xdr:row>3</xdr:row>
      <xdr:rowOff>19050</xdr:rowOff>
    </xdr:from>
    <xdr:to>
      <xdr:col>2</xdr:col>
      <xdr:colOff>9525</xdr:colOff>
      <xdr:row>4</xdr:row>
      <xdr:rowOff>238125</xdr:rowOff>
    </xdr:to>
    <xdr:cxnSp macro="">
      <xdr:nvCxnSpPr>
        <xdr:cNvPr id="32" name="직선 연결선 31"/>
        <xdr:cNvCxnSpPr/>
      </xdr:nvCxnSpPr>
      <xdr:spPr>
        <a:xfrm>
          <a:off x="28575" y="704850"/>
          <a:ext cx="1485900" cy="4667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3</xdr:row>
      <xdr:rowOff>28575</xdr:rowOff>
    </xdr:from>
    <xdr:to>
      <xdr:col>1</xdr:col>
      <xdr:colOff>28575</xdr:colOff>
      <xdr:row>3</xdr:row>
      <xdr:rowOff>38100</xdr:rowOff>
    </xdr:to>
    <xdr:sp macro="" textlink="">
      <xdr:nvSpPr>
        <xdr:cNvPr id="66721" name="Line 1"/>
        <xdr:cNvSpPr>
          <a:spLocks noChangeShapeType="1"/>
        </xdr:cNvSpPr>
      </xdr:nvSpPr>
      <xdr:spPr bwMode="auto">
        <a:xfrm>
          <a:off x="295275" y="666750"/>
          <a:ext cx="9525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19050</xdr:colOff>
      <xdr:row>16</xdr:row>
      <xdr:rowOff>0</xdr:rowOff>
    </xdr:from>
    <xdr:to>
      <xdr:col>1</xdr:col>
      <xdr:colOff>28575</xdr:colOff>
      <xdr:row>16</xdr:row>
      <xdr:rowOff>0</xdr:rowOff>
    </xdr:to>
    <xdr:sp macro="" textlink="">
      <xdr:nvSpPr>
        <xdr:cNvPr id="66722" name="Line 2"/>
        <xdr:cNvSpPr>
          <a:spLocks noChangeShapeType="1"/>
        </xdr:cNvSpPr>
      </xdr:nvSpPr>
      <xdr:spPr bwMode="auto">
        <a:xfrm>
          <a:off x="295275" y="3857625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19050</xdr:colOff>
      <xdr:row>42</xdr:row>
      <xdr:rowOff>0</xdr:rowOff>
    </xdr:from>
    <xdr:to>
      <xdr:col>2</xdr:col>
      <xdr:colOff>28575</xdr:colOff>
      <xdr:row>42</xdr:row>
      <xdr:rowOff>0</xdr:rowOff>
    </xdr:to>
    <xdr:sp macro="" textlink="">
      <xdr:nvSpPr>
        <xdr:cNvPr id="66723" name="Line 3"/>
        <xdr:cNvSpPr>
          <a:spLocks noChangeShapeType="1"/>
        </xdr:cNvSpPr>
      </xdr:nvSpPr>
      <xdr:spPr bwMode="auto">
        <a:xfrm>
          <a:off x="1685925" y="10296525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19050</xdr:colOff>
      <xdr:row>42</xdr:row>
      <xdr:rowOff>0</xdr:rowOff>
    </xdr:from>
    <xdr:to>
      <xdr:col>2</xdr:col>
      <xdr:colOff>28575</xdr:colOff>
      <xdr:row>42</xdr:row>
      <xdr:rowOff>0</xdr:rowOff>
    </xdr:to>
    <xdr:sp macro="" textlink="">
      <xdr:nvSpPr>
        <xdr:cNvPr id="66724" name="Line 4"/>
        <xdr:cNvSpPr>
          <a:spLocks noChangeShapeType="1"/>
        </xdr:cNvSpPr>
      </xdr:nvSpPr>
      <xdr:spPr bwMode="auto">
        <a:xfrm>
          <a:off x="1685925" y="10296525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28575</xdr:colOff>
      <xdr:row>3</xdr:row>
      <xdr:rowOff>19050</xdr:rowOff>
    </xdr:from>
    <xdr:to>
      <xdr:col>2</xdr:col>
      <xdr:colOff>9525</xdr:colOff>
      <xdr:row>4</xdr:row>
      <xdr:rowOff>238125</xdr:rowOff>
    </xdr:to>
    <xdr:cxnSp macro="">
      <xdr:nvCxnSpPr>
        <xdr:cNvPr id="6" name="직선 연결선 5"/>
        <xdr:cNvCxnSpPr/>
      </xdr:nvCxnSpPr>
      <xdr:spPr>
        <a:xfrm>
          <a:off x="28575" y="723900"/>
          <a:ext cx="1647825" cy="4667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3</xdr:row>
      <xdr:rowOff>28575</xdr:rowOff>
    </xdr:from>
    <xdr:to>
      <xdr:col>1</xdr:col>
      <xdr:colOff>28575</xdr:colOff>
      <xdr:row>3</xdr:row>
      <xdr:rowOff>38100</xdr:rowOff>
    </xdr:to>
    <xdr:sp macro="" textlink="">
      <xdr:nvSpPr>
        <xdr:cNvPr id="61854" name="Line 1"/>
        <xdr:cNvSpPr>
          <a:spLocks noChangeShapeType="1"/>
        </xdr:cNvSpPr>
      </xdr:nvSpPr>
      <xdr:spPr bwMode="auto">
        <a:xfrm>
          <a:off x="295275" y="666750"/>
          <a:ext cx="9525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19050</xdr:colOff>
      <xdr:row>15</xdr:row>
      <xdr:rowOff>0</xdr:rowOff>
    </xdr:from>
    <xdr:to>
      <xdr:col>1</xdr:col>
      <xdr:colOff>28575</xdr:colOff>
      <xdr:row>15</xdr:row>
      <xdr:rowOff>0</xdr:rowOff>
    </xdr:to>
    <xdr:sp macro="" textlink="">
      <xdr:nvSpPr>
        <xdr:cNvPr id="61855" name="Line 2"/>
        <xdr:cNvSpPr>
          <a:spLocks noChangeShapeType="1"/>
        </xdr:cNvSpPr>
      </xdr:nvSpPr>
      <xdr:spPr bwMode="auto">
        <a:xfrm>
          <a:off x="295275" y="3609975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19050</xdr:colOff>
      <xdr:row>38</xdr:row>
      <xdr:rowOff>0</xdr:rowOff>
    </xdr:from>
    <xdr:to>
      <xdr:col>2</xdr:col>
      <xdr:colOff>28575</xdr:colOff>
      <xdr:row>38</xdr:row>
      <xdr:rowOff>0</xdr:rowOff>
    </xdr:to>
    <xdr:sp macro="" textlink="">
      <xdr:nvSpPr>
        <xdr:cNvPr id="61856" name="Line 3"/>
        <xdr:cNvSpPr>
          <a:spLocks noChangeShapeType="1"/>
        </xdr:cNvSpPr>
      </xdr:nvSpPr>
      <xdr:spPr bwMode="auto">
        <a:xfrm>
          <a:off x="1685925" y="9305925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19050</xdr:colOff>
      <xdr:row>38</xdr:row>
      <xdr:rowOff>0</xdr:rowOff>
    </xdr:from>
    <xdr:to>
      <xdr:col>2</xdr:col>
      <xdr:colOff>28575</xdr:colOff>
      <xdr:row>38</xdr:row>
      <xdr:rowOff>0</xdr:rowOff>
    </xdr:to>
    <xdr:sp macro="" textlink="">
      <xdr:nvSpPr>
        <xdr:cNvPr id="61857" name="Line 4"/>
        <xdr:cNvSpPr>
          <a:spLocks noChangeShapeType="1"/>
        </xdr:cNvSpPr>
      </xdr:nvSpPr>
      <xdr:spPr bwMode="auto">
        <a:xfrm>
          <a:off x="1685925" y="9305925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28575</xdr:colOff>
      <xdr:row>3</xdr:row>
      <xdr:rowOff>19050</xdr:rowOff>
    </xdr:from>
    <xdr:to>
      <xdr:col>2</xdr:col>
      <xdr:colOff>9525</xdr:colOff>
      <xdr:row>4</xdr:row>
      <xdr:rowOff>238125</xdr:rowOff>
    </xdr:to>
    <xdr:cxnSp macro="">
      <xdr:nvCxnSpPr>
        <xdr:cNvPr id="6" name="직선 연결선 5"/>
        <xdr:cNvCxnSpPr/>
      </xdr:nvCxnSpPr>
      <xdr:spPr>
        <a:xfrm>
          <a:off x="28575" y="657225"/>
          <a:ext cx="1647825" cy="4667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7"/>
  <sheetViews>
    <sheetView tabSelected="1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E66" sqref="E66"/>
    </sheetView>
  </sheetViews>
  <sheetFormatPr defaultRowHeight="14.25"/>
  <cols>
    <col min="1" max="1" width="3.625" style="7" customWidth="1"/>
    <col min="2" max="2" width="19.5" style="7" customWidth="1"/>
    <col min="3" max="3" width="8.25" style="7" customWidth="1"/>
    <col min="4" max="4" width="10.375" style="2" customWidth="1"/>
    <col min="5" max="9" width="10.125" style="2" customWidth="1"/>
    <col min="10" max="16384" width="9" style="1"/>
  </cols>
  <sheetData>
    <row r="1" spans="1:9" ht="24.75" customHeight="1">
      <c r="A1" s="170" t="s">
        <v>102</v>
      </c>
      <c r="B1" s="170"/>
      <c r="C1" s="170"/>
      <c r="D1" s="170"/>
      <c r="E1" s="170"/>
      <c r="F1" s="170"/>
      <c r="G1" s="170"/>
      <c r="H1" s="170"/>
      <c r="I1" s="170"/>
    </row>
    <row r="2" spans="1:9" ht="27" customHeight="1">
      <c r="A2" s="68" t="s">
        <v>77</v>
      </c>
      <c r="B2" s="68"/>
      <c r="C2" s="9"/>
      <c r="D2" s="10"/>
      <c r="E2" s="11"/>
      <c r="F2" s="11"/>
      <c r="G2" s="11"/>
      <c r="H2" s="11"/>
      <c r="I2" s="11"/>
    </row>
    <row r="3" spans="1:9" s="3" customFormat="1" ht="12.75" customHeight="1" thickBot="1">
      <c r="A3" s="175"/>
      <c r="B3" s="175"/>
      <c r="C3" s="81"/>
      <c r="D3" s="13"/>
      <c r="E3" s="14"/>
      <c r="F3" s="14"/>
      <c r="G3" s="14"/>
      <c r="H3" s="14"/>
      <c r="I3" s="155" t="s">
        <v>57</v>
      </c>
    </row>
    <row r="4" spans="1:9" ht="19.5" customHeight="1">
      <c r="A4" s="176" t="s">
        <v>78</v>
      </c>
      <c r="B4" s="177"/>
      <c r="C4" s="141" t="s">
        <v>58</v>
      </c>
      <c r="D4" s="171" t="s">
        <v>60</v>
      </c>
      <c r="E4" s="171" t="s">
        <v>25</v>
      </c>
      <c r="F4" s="171" t="s">
        <v>125</v>
      </c>
      <c r="G4" s="171" t="s">
        <v>126</v>
      </c>
      <c r="H4" s="171" t="s">
        <v>127</v>
      </c>
      <c r="I4" s="173" t="s">
        <v>128</v>
      </c>
    </row>
    <row r="5" spans="1:9" ht="19.5" customHeight="1" thickBot="1">
      <c r="A5" s="178" t="s">
        <v>61</v>
      </c>
      <c r="B5" s="179"/>
      <c r="C5" s="159"/>
      <c r="D5" s="172"/>
      <c r="E5" s="172"/>
      <c r="F5" s="172"/>
      <c r="G5" s="172"/>
      <c r="H5" s="172"/>
      <c r="I5" s="174"/>
    </row>
    <row r="6" spans="1:9" ht="19.5" customHeight="1">
      <c r="A6" s="142"/>
      <c r="B6" s="84" t="s">
        <v>1</v>
      </c>
      <c r="C6" s="84" t="s">
        <v>0</v>
      </c>
      <c r="D6" s="156">
        <f>SUM(E6:I6)</f>
        <v>0</v>
      </c>
      <c r="E6" s="157">
        <f>'지역 분기별'!U6</f>
        <v>0</v>
      </c>
      <c r="F6" s="157">
        <f>'지역 분기별'!Z6</f>
        <v>0</v>
      </c>
      <c r="G6" s="157">
        <f>'지역 분기별'!AE6</f>
        <v>0</v>
      </c>
      <c r="H6" s="157">
        <f>'지역 분기별'!AJ6</f>
        <v>0</v>
      </c>
      <c r="I6" s="158">
        <f>'지역 분기별'!AO6</f>
        <v>0</v>
      </c>
    </row>
    <row r="7" spans="1:9" ht="19.5" customHeight="1">
      <c r="A7" s="142"/>
      <c r="B7" s="86"/>
      <c r="C7" s="86" t="s">
        <v>2</v>
      </c>
      <c r="D7" s="22">
        <f t="shared" ref="D7:D70" si="0">SUM(E7:I7)</f>
        <v>3</v>
      </c>
      <c r="E7" s="67">
        <f>'지역 분기별'!U7</f>
        <v>1</v>
      </c>
      <c r="F7" s="67">
        <f>'지역 분기별'!Z7</f>
        <v>1</v>
      </c>
      <c r="G7" s="67">
        <f>'지역 분기별'!AE7</f>
        <v>0</v>
      </c>
      <c r="H7" s="67">
        <f>'지역 분기별'!AJ7</f>
        <v>1</v>
      </c>
      <c r="I7" s="149">
        <f>'지역 분기별'!AO7</f>
        <v>0</v>
      </c>
    </row>
    <row r="8" spans="1:9" ht="19.5" customHeight="1">
      <c r="A8" s="142" t="s">
        <v>3</v>
      </c>
      <c r="B8" s="84" t="s">
        <v>4</v>
      </c>
      <c r="C8" s="85" t="s">
        <v>0</v>
      </c>
      <c r="D8" s="22">
        <f t="shared" si="0"/>
        <v>11</v>
      </c>
      <c r="E8" s="67">
        <f>'지역 분기별'!U8</f>
        <v>6</v>
      </c>
      <c r="F8" s="67">
        <f>'지역 분기별'!Z8</f>
        <v>1</v>
      </c>
      <c r="G8" s="67">
        <f>'지역 분기별'!AE8</f>
        <v>1</v>
      </c>
      <c r="H8" s="67">
        <f>'지역 분기별'!AJ8</f>
        <v>1</v>
      </c>
      <c r="I8" s="149">
        <f>'지역 분기별'!AO8</f>
        <v>2</v>
      </c>
    </row>
    <row r="9" spans="1:9" ht="19.5" customHeight="1">
      <c r="A9" s="142"/>
      <c r="B9" s="86"/>
      <c r="C9" s="86" t="s">
        <v>2</v>
      </c>
      <c r="D9" s="22">
        <f t="shared" si="0"/>
        <v>8</v>
      </c>
      <c r="E9" s="67">
        <f>'지역 분기별'!U9</f>
        <v>4</v>
      </c>
      <c r="F9" s="67">
        <f>'지역 분기별'!Z9</f>
        <v>1</v>
      </c>
      <c r="G9" s="67">
        <f>'지역 분기별'!AE9</f>
        <v>2</v>
      </c>
      <c r="H9" s="67">
        <f>'지역 분기별'!AJ9</f>
        <v>0</v>
      </c>
      <c r="I9" s="149">
        <f>'지역 분기별'!AO9</f>
        <v>1</v>
      </c>
    </row>
    <row r="10" spans="1:9" ht="19.5" customHeight="1">
      <c r="A10" s="142"/>
      <c r="B10" s="85" t="s">
        <v>5</v>
      </c>
      <c r="C10" s="85" t="s">
        <v>0</v>
      </c>
      <c r="D10" s="22">
        <f t="shared" si="0"/>
        <v>1</v>
      </c>
      <c r="E10" s="67">
        <f>'지역 분기별'!U10</f>
        <v>1</v>
      </c>
      <c r="F10" s="67">
        <f>'지역 분기별'!Z10</f>
        <v>0</v>
      </c>
      <c r="G10" s="67">
        <f>'지역 분기별'!AE10</f>
        <v>0</v>
      </c>
      <c r="H10" s="67">
        <f>'지역 분기별'!AJ10</f>
        <v>0</v>
      </c>
      <c r="I10" s="149">
        <f>'지역 분기별'!AO10</f>
        <v>0</v>
      </c>
    </row>
    <row r="11" spans="1:9" ht="19.5" customHeight="1">
      <c r="A11" s="142"/>
      <c r="B11" s="86"/>
      <c r="C11" s="86" t="s">
        <v>2</v>
      </c>
      <c r="D11" s="22">
        <f t="shared" si="0"/>
        <v>0</v>
      </c>
      <c r="E11" s="67">
        <f>'지역 분기별'!U11</f>
        <v>0</v>
      </c>
      <c r="F11" s="67">
        <f>'지역 분기별'!Z11</f>
        <v>0</v>
      </c>
      <c r="G11" s="67">
        <f>'지역 분기별'!AE11</f>
        <v>0</v>
      </c>
      <c r="H11" s="67">
        <f>'지역 분기별'!AJ11</f>
        <v>0</v>
      </c>
      <c r="I11" s="149">
        <f>'지역 분기별'!AO11</f>
        <v>0</v>
      </c>
    </row>
    <row r="12" spans="1:9" ht="19.5" customHeight="1">
      <c r="A12" s="142" t="s">
        <v>6</v>
      </c>
      <c r="B12" s="85" t="s">
        <v>7</v>
      </c>
      <c r="C12" s="85" t="s">
        <v>0</v>
      </c>
      <c r="D12" s="22">
        <f t="shared" si="0"/>
        <v>62</v>
      </c>
      <c r="E12" s="67">
        <f>'지역 분기별'!U12</f>
        <v>37</v>
      </c>
      <c r="F12" s="67">
        <f>'지역 분기별'!Z12</f>
        <v>6</v>
      </c>
      <c r="G12" s="67">
        <f>'지역 분기별'!AE12</f>
        <v>7</v>
      </c>
      <c r="H12" s="67">
        <f>'지역 분기별'!AJ12</f>
        <v>6</v>
      </c>
      <c r="I12" s="149">
        <f>'지역 분기별'!AO12</f>
        <v>6</v>
      </c>
    </row>
    <row r="13" spans="1:9" ht="19.5" customHeight="1">
      <c r="A13" s="142"/>
      <c r="B13" s="86"/>
      <c r="C13" s="86" t="s">
        <v>2</v>
      </c>
      <c r="D13" s="22">
        <f t="shared" si="0"/>
        <v>0</v>
      </c>
      <c r="E13" s="67">
        <f>'지역 분기별'!U13</f>
        <v>0</v>
      </c>
      <c r="F13" s="67">
        <f>'지역 분기별'!Z13</f>
        <v>0</v>
      </c>
      <c r="G13" s="67">
        <f>'지역 분기별'!AE13</f>
        <v>0</v>
      </c>
      <c r="H13" s="67">
        <f>'지역 분기별'!AJ13</f>
        <v>0</v>
      </c>
      <c r="I13" s="149">
        <f>'지역 분기별'!AO13</f>
        <v>0</v>
      </c>
    </row>
    <row r="14" spans="1:9" ht="19.5" customHeight="1">
      <c r="A14" s="142"/>
      <c r="B14" s="162" t="s">
        <v>110</v>
      </c>
      <c r="C14" s="169"/>
      <c r="D14" s="22">
        <f t="shared" si="0"/>
        <v>31</v>
      </c>
      <c r="E14" s="67">
        <f>'지역 분기별'!U14</f>
        <v>31</v>
      </c>
      <c r="F14" s="67">
        <f>'지역 분기별'!Z14</f>
        <v>0</v>
      </c>
      <c r="G14" s="67">
        <f>'지역 분기별'!AE14</f>
        <v>0</v>
      </c>
      <c r="H14" s="67">
        <f>'지역 분기별'!AJ14</f>
        <v>0</v>
      </c>
      <c r="I14" s="149">
        <f>'지역 분기별'!AO14</f>
        <v>0</v>
      </c>
    </row>
    <row r="15" spans="1:9" ht="19.5" customHeight="1">
      <c r="A15" s="142"/>
      <c r="B15" s="162" t="s">
        <v>26</v>
      </c>
      <c r="C15" s="163"/>
      <c r="D15" s="22">
        <f t="shared" si="0"/>
        <v>0</v>
      </c>
      <c r="E15" s="67">
        <f>'지역 분기별'!U15</f>
        <v>0</v>
      </c>
      <c r="F15" s="67">
        <f>'지역 분기별'!Z15</f>
        <v>0</v>
      </c>
      <c r="G15" s="67">
        <f>'지역 분기별'!AE15</f>
        <v>0</v>
      </c>
      <c r="H15" s="67">
        <f>'지역 분기별'!AJ15</f>
        <v>0</v>
      </c>
      <c r="I15" s="149">
        <f>'지역 분기별'!AO15</f>
        <v>0</v>
      </c>
    </row>
    <row r="16" spans="1:9" ht="19.5" customHeight="1">
      <c r="A16" s="142"/>
      <c r="B16" s="162" t="s">
        <v>8</v>
      </c>
      <c r="C16" s="163"/>
      <c r="D16" s="22">
        <f t="shared" si="0"/>
        <v>24</v>
      </c>
      <c r="E16" s="67">
        <f>'지역 분기별'!U16</f>
        <v>21</v>
      </c>
      <c r="F16" s="67">
        <f>'지역 분기별'!Z16</f>
        <v>1</v>
      </c>
      <c r="G16" s="67">
        <f>'지역 분기별'!AE16</f>
        <v>1</v>
      </c>
      <c r="H16" s="67">
        <f>'지역 분기별'!AJ16</f>
        <v>0</v>
      </c>
      <c r="I16" s="149">
        <f>'지역 분기별'!AO16</f>
        <v>1</v>
      </c>
    </row>
    <row r="17" spans="1:11" ht="19.5" customHeight="1">
      <c r="A17" s="142"/>
      <c r="B17" s="162" t="s">
        <v>9</v>
      </c>
      <c r="C17" s="163"/>
      <c r="D17" s="22">
        <f t="shared" si="0"/>
        <v>77</v>
      </c>
      <c r="E17" s="67">
        <f>'지역 분기별'!U17</f>
        <v>70</v>
      </c>
      <c r="F17" s="67">
        <f>'지역 분기별'!Z17</f>
        <v>4</v>
      </c>
      <c r="G17" s="67">
        <f>'지역 분기별'!AE17</f>
        <v>1</v>
      </c>
      <c r="H17" s="67">
        <f>'지역 분기별'!AJ17</f>
        <v>2</v>
      </c>
      <c r="I17" s="149">
        <f>'지역 분기별'!AO17</f>
        <v>0</v>
      </c>
    </row>
    <row r="18" spans="1:11" s="4" customFormat="1" ht="19.5" customHeight="1">
      <c r="A18" s="143"/>
      <c r="B18" s="165" t="s">
        <v>92</v>
      </c>
      <c r="C18" s="163"/>
      <c r="D18" s="20">
        <f>SUM(D6:D17)</f>
        <v>217</v>
      </c>
      <c r="E18" s="20">
        <f t="shared" ref="E18:I18" si="1">SUM(E6:E17)</f>
        <v>171</v>
      </c>
      <c r="F18" s="20">
        <f t="shared" si="1"/>
        <v>14</v>
      </c>
      <c r="G18" s="20">
        <f t="shared" si="1"/>
        <v>12</v>
      </c>
      <c r="H18" s="20">
        <f t="shared" si="1"/>
        <v>10</v>
      </c>
      <c r="I18" s="150">
        <f t="shared" si="1"/>
        <v>10</v>
      </c>
      <c r="K18" s="4" t="s">
        <v>99</v>
      </c>
    </row>
    <row r="19" spans="1:11" ht="19.5" customHeight="1">
      <c r="A19" s="144"/>
      <c r="B19" s="85" t="s">
        <v>10</v>
      </c>
      <c r="C19" s="85" t="s">
        <v>0</v>
      </c>
      <c r="D19" s="22">
        <f t="shared" si="0"/>
        <v>0</v>
      </c>
      <c r="E19" s="22">
        <f>'지역 분기별'!U19</f>
        <v>0</v>
      </c>
      <c r="F19" s="22">
        <f>'지역 분기별'!Z19</f>
        <v>0</v>
      </c>
      <c r="G19" s="22">
        <f>'지역 분기별'!AE19</f>
        <v>0</v>
      </c>
      <c r="H19" s="22">
        <f>'지역 분기별'!AJ19</f>
        <v>0</v>
      </c>
      <c r="I19" s="151">
        <f>'지역 분기별'!AO19</f>
        <v>0</v>
      </c>
    </row>
    <row r="20" spans="1:11" ht="19.5" customHeight="1">
      <c r="A20" s="142"/>
      <c r="B20" s="86"/>
      <c r="C20" s="86" t="s">
        <v>2</v>
      </c>
      <c r="D20" s="22">
        <f t="shared" si="0"/>
        <v>1</v>
      </c>
      <c r="E20" s="22">
        <f>'지역 분기별'!U20</f>
        <v>0</v>
      </c>
      <c r="F20" s="22">
        <f>'지역 분기별'!Z20</f>
        <v>0</v>
      </c>
      <c r="G20" s="22">
        <f>'지역 분기별'!AE20</f>
        <v>0</v>
      </c>
      <c r="H20" s="22">
        <f>'지역 분기별'!AJ20</f>
        <v>1</v>
      </c>
      <c r="I20" s="151">
        <f>'지역 분기별'!AO20</f>
        <v>0</v>
      </c>
    </row>
    <row r="21" spans="1:11" ht="19.5" customHeight="1">
      <c r="A21" s="142" t="s">
        <v>59</v>
      </c>
      <c r="B21" s="85" t="s">
        <v>11</v>
      </c>
      <c r="C21" s="85" t="s">
        <v>0</v>
      </c>
      <c r="D21" s="22">
        <f t="shared" si="0"/>
        <v>1</v>
      </c>
      <c r="E21" s="22">
        <f>'지역 분기별'!U21</f>
        <v>1</v>
      </c>
      <c r="F21" s="22">
        <f>'지역 분기별'!Z21</f>
        <v>0</v>
      </c>
      <c r="G21" s="22">
        <f>'지역 분기별'!AE21</f>
        <v>0</v>
      </c>
      <c r="H21" s="22">
        <f>'지역 분기별'!AJ21</f>
        <v>0</v>
      </c>
      <c r="I21" s="151">
        <f>'지역 분기별'!AO21</f>
        <v>0</v>
      </c>
    </row>
    <row r="22" spans="1:11" ht="19.5" customHeight="1">
      <c r="A22" s="142"/>
      <c r="B22" s="86"/>
      <c r="C22" s="86" t="s">
        <v>2</v>
      </c>
      <c r="D22" s="22">
        <f t="shared" si="0"/>
        <v>74</v>
      </c>
      <c r="E22" s="22">
        <f>'지역 분기별'!U22</f>
        <v>30</v>
      </c>
      <c r="F22" s="22">
        <f>'지역 분기별'!Z22</f>
        <v>13</v>
      </c>
      <c r="G22" s="22">
        <f>'지역 분기별'!AE22</f>
        <v>9</v>
      </c>
      <c r="H22" s="22">
        <f>'지역 분기별'!AJ22</f>
        <v>12</v>
      </c>
      <c r="I22" s="151">
        <f>'지역 분기별'!AO22</f>
        <v>10</v>
      </c>
    </row>
    <row r="23" spans="1:11" ht="19.5" customHeight="1">
      <c r="A23" s="142"/>
      <c r="B23" s="85" t="s">
        <v>12</v>
      </c>
      <c r="C23" s="85" t="s">
        <v>0</v>
      </c>
      <c r="D23" s="22">
        <f t="shared" si="0"/>
        <v>0</v>
      </c>
      <c r="E23" s="22">
        <f>'지역 분기별'!U23</f>
        <v>0</v>
      </c>
      <c r="F23" s="22">
        <f>'지역 분기별'!Z23</f>
        <v>0</v>
      </c>
      <c r="G23" s="22">
        <f>'지역 분기별'!AE23</f>
        <v>0</v>
      </c>
      <c r="H23" s="22">
        <f>'지역 분기별'!AJ23</f>
        <v>0</v>
      </c>
      <c r="I23" s="151">
        <f>'지역 분기별'!AO23</f>
        <v>0</v>
      </c>
    </row>
    <row r="24" spans="1:11" ht="19.5" customHeight="1">
      <c r="A24" s="142"/>
      <c r="B24" s="86"/>
      <c r="C24" s="86" t="s">
        <v>2</v>
      </c>
      <c r="D24" s="22">
        <f t="shared" si="0"/>
        <v>7</v>
      </c>
      <c r="E24" s="22">
        <f>'지역 분기별'!U24</f>
        <v>3</v>
      </c>
      <c r="F24" s="22">
        <f>'지역 분기별'!Z24</f>
        <v>1</v>
      </c>
      <c r="G24" s="22">
        <f>'지역 분기별'!AE24</f>
        <v>1</v>
      </c>
      <c r="H24" s="22">
        <f>'지역 분기별'!AJ24</f>
        <v>1</v>
      </c>
      <c r="I24" s="151">
        <f>'지역 분기별'!AO24</f>
        <v>1</v>
      </c>
    </row>
    <row r="25" spans="1:11" ht="19.5" customHeight="1">
      <c r="A25" s="142"/>
      <c r="B25" s="85" t="s">
        <v>13</v>
      </c>
      <c r="C25" s="85" t="s">
        <v>0</v>
      </c>
      <c r="D25" s="22">
        <f t="shared" si="0"/>
        <v>7</v>
      </c>
      <c r="E25" s="22">
        <f>'지역 분기별'!U25</f>
        <v>3</v>
      </c>
      <c r="F25" s="22">
        <f>'지역 분기별'!Z25</f>
        <v>0</v>
      </c>
      <c r="G25" s="22">
        <f>'지역 분기별'!AE25</f>
        <v>2</v>
      </c>
      <c r="H25" s="22">
        <f>'지역 분기별'!AJ25</f>
        <v>1</v>
      </c>
      <c r="I25" s="151">
        <f>'지역 분기별'!AO25</f>
        <v>1</v>
      </c>
    </row>
    <row r="26" spans="1:11" ht="19.5" customHeight="1">
      <c r="A26" s="142" t="s">
        <v>14</v>
      </c>
      <c r="B26" s="84"/>
      <c r="C26" s="86" t="s">
        <v>2</v>
      </c>
      <c r="D26" s="22">
        <f t="shared" si="0"/>
        <v>267</v>
      </c>
      <c r="E26" s="22">
        <f>'지역 분기별'!U26</f>
        <v>115</v>
      </c>
      <c r="F26" s="22">
        <f>'지역 분기별'!Z26</f>
        <v>44</v>
      </c>
      <c r="G26" s="22">
        <f>'지역 분기별'!AE26</f>
        <v>32</v>
      </c>
      <c r="H26" s="22">
        <f>'지역 분기별'!AJ26</f>
        <v>37</v>
      </c>
      <c r="I26" s="151">
        <f>'지역 분기별'!AO26</f>
        <v>39</v>
      </c>
    </row>
    <row r="27" spans="1:11" ht="19.5" customHeight="1">
      <c r="A27" s="142"/>
      <c r="B27" s="162" t="s">
        <v>15</v>
      </c>
      <c r="C27" s="169"/>
      <c r="D27" s="22">
        <f t="shared" si="0"/>
        <v>54</v>
      </c>
      <c r="E27" s="22">
        <f>'지역 분기별'!U27</f>
        <v>33</v>
      </c>
      <c r="F27" s="22">
        <f>'지역 분기별'!Z27</f>
        <v>4</v>
      </c>
      <c r="G27" s="22">
        <f>'지역 분기별'!AE27</f>
        <v>5</v>
      </c>
      <c r="H27" s="22">
        <f>'지역 분기별'!AJ27</f>
        <v>5</v>
      </c>
      <c r="I27" s="151">
        <f>'지역 분기별'!AO27</f>
        <v>7</v>
      </c>
    </row>
    <row r="28" spans="1:11" ht="19.5" customHeight="1">
      <c r="A28" s="142"/>
      <c r="B28" s="162" t="s">
        <v>16</v>
      </c>
      <c r="C28" s="169"/>
      <c r="D28" s="22">
        <f t="shared" si="0"/>
        <v>25</v>
      </c>
      <c r="E28" s="22">
        <f>'지역 분기별'!U28</f>
        <v>8</v>
      </c>
      <c r="F28" s="22">
        <f>'지역 분기별'!Z28</f>
        <v>6</v>
      </c>
      <c r="G28" s="22">
        <f>'지역 분기별'!AE28</f>
        <v>3</v>
      </c>
      <c r="H28" s="22">
        <f>'지역 분기별'!AJ28</f>
        <v>3</v>
      </c>
      <c r="I28" s="151">
        <f>'지역 분기별'!AO28</f>
        <v>5</v>
      </c>
    </row>
    <row r="29" spans="1:11" ht="19.5" customHeight="1">
      <c r="A29" s="142"/>
      <c r="B29" s="162" t="s">
        <v>108</v>
      </c>
      <c r="C29" s="169"/>
      <c r="D29" s="22">
        <f t="shared" si="0"/>
        <v>23</v>
      </c>
      <c r="E29" s="22">
        <f>'지역 분기별'!U29</f>
        <v>22</v>
      </c>
      <c r="F29" s="22">
        <f>'지역 분기별'!Z29</f>
        <v>0</v>
      </c>
      <c r="G29" s="22">
        <f>'지역 분기별'!AE29</f>
        <v>1</v>
      </c>
      <c r="H29" s="22">
        <f>'지역 분기별'!AJ29</f>
        <v>0</v>
      </c>
      <c r="I29" s="151">
        <f>'지역 분기별'!AO29</f>
        <v>0</v>
      </c>
    </row>
    <row r="30" spans="1:11" ht="19.5" customHeight="1">
      <c r="A30" s="142"/>
      <c r="B30" s="162" t="s">
        <v>109</v>
      </c>
      <c r="C30" s="169"/>
      <c r="D30" s="22">
        <f t="shared" si="0"/>
        <v>36</v>
      </c>
      <c r="E30" s="22">
        <f>'지역 분기별'!U30</f>
        <v>30</v>
      </c>
      <c r="F30" s="22">
        <f>'지역 분기별'!Z30</f>
        <v>0</v>
      </c>
      <c r="G30" s="22">
        <f>'지역 분기별'!AE30</f>
        <v>1</v>
      </c>
      <c r="H30" s="22">
        <f>'지역 분기별'!AJ30</f>
        <v>0</v>
      </c>
      <c r="I30" s="151">
        <f>'지역 분기별'!AO30</f>
        <v>5</v>
      </c>
    </row>
    <row r="31" spans="1:11" s="4" customFormat="1" ht="19.5" customHeight="1">
      <c r="A31" s="143"/>
      <c r="B31" s="165" t="s">
        <v>92</v>
      </c>
      <c r="C31" s="163"/>
      <c r="D31" s="20">
        <f>SUM(D19:D30)</f>
        <v>495</v>
      </c>
      <c r="E31" s="20">
        <f t="shared" ref="E31:I31" si="2">SUM(E19:E30)</f>
        <v>245</v>
      </c>
      <c r="F31" s="20">
        <f t="shared" si="2"/>
        <v>68</v>
      </c>
      <c r="G31" s="20">
        <f t="shared" si="2"/>
        <v>54</v>
      </c>
      <c r="H31" s="20">
        <f t="shared" si="2"/>
        <v>60</v>
      </c>
      <c r="I31" s="150">
        <f t="shared" si="2"/>
        <v>68</v>
      </c>
    </row>
    <row r="32" spans="1:11" ht="19.5" customHeight="1">
      <c r="A32" s="144" t="s">
        <v>17</v>
      </c>
      <c r="B32" s="162" t="s">
        <v>18</v>
      </c>
      <c r="C32" s="163"/>
      <c r="D32" s="22">
        <f t="shared" si="0"/>
        <v>80</v>
      </c>
      <c r="E32" s="22">
        <f>'지역 분기별'!U32</f>
        <v>47</v>
      </c>
      <c r="F32" s="22">
        <f>'지역 분기별'!Z32</f>
        <v>7</v>
      </c>
      <c r="G32" s="22">
        <f>'지역 분기별'!AE32</f>
        <v>10</v>
      </c>
      <c r="H32" s="22">
        <f>'지역 분기별'!AJ32</f>
        <v>6</v>
      </c>
      <c r="I32" s="151">
        <f>'지역 분기별'!AO32</f>
        <v>10</v>
      </c>
    </row>
    <row r="33" spans="1:14" ht="19.5" customHeight="1">
      <c r="A33" s="142" t="s">
        <v>19</v>
      </c>
      <c r="B33" s="162" t="s">
        <v>20</v>
      </c>
      <c r="C33" s="163"/>
      <c r="D33" s="22">
        <f t="shared" si="0"/>
        <v>383</v>
      </c>
      <c r="E33" s="22">
        <f>'지역 분기별'!U33</f>
        <v>191</v>
      </c>
      <c r="F33" s="22">
        <f>'지역 분기별'!Z33</f>
        <v>49</v>
      </c>
      <c r="G33" s="22">
        <f>'지역 분기별'!AE33</f>
        <v>49</v>
      </c>
      <c r="H33" s="22">
        <f>'지역 분기별'!AJ33</f>
        <v>45</v>
      </c>
      <c r="I33" s="151">
        <f>'지역 분기별'!AO33</f>
        <v>49</v>
      </c>
    </row>
    <row r="34" spans="1:14" s="5" customFormat="1" ht="19.5" customHeight="1">
      <c r="A34" s="142" t="s">
        <v>21</v>
      </c>
      <c r="B34" s="162" t="s">
        <v>123</v>
      </c>
      <c r="C34" s="163"/>
      <c r="D34" s="22">
        <f t="shared" si="0"/>
        <v>782</v>
      </c>
      <c r="E34" s="22">
        <f>'지역 분기별'!U34</f>
        <v>320</v>
      </c>
      <c r="F34" s="22">
        <f>'지역 분기별'!Z34</f>
        <v>139</v>
      </c>
      <c r="G34" s="22">
        <f>'지역 분기별'!AE34</f>
        <v>116</v>
      </c>
      <c r="H34" s="22">
        <f>'지역 분기별'!AJ34</f>
        <v>91</v>
      </c>
      <c r="I34" s="151">
        <f>'지역 분기별'!AO34</f>
        <v>116</v>
      </c>
    </row>
    <row r="35" spans="1:14" ht="19.5" customHeight="1">
      <c r="A35" s="142" t="s">
        <v>22</v>
      </c>
      <c r="B35" s="162" t="s">
        <v>94</v>
      </c>
      <c r="C35" s="163"/>
      <c r="D35" s="22">
        <f t="shared" si="0"/>
        <v>2797</v>
      </c>
      <c r="E35" s="22">
        <f>'지역 분기별'!U35</f>
        <v>1650</v>
      </c>
      <c r="F35" s="22">
        <f>'지역 분기별'!Z35</f>
        <v>392</v>
      </c>
      <c r="G35" s="22">
        <f>'지역 분기별'!AE35</f>
        <v>364</v>
      </c>
      <c r="H35" s="22">
        <f>'지역 분기별'!AJ35</f>
        <v>391</v>
      </c>
      <c r="I35" s="151">
        <f>'지역 분기별'!AO35</f>
        <v>0</v>
      </c>
    </row>
    <row r="36" spans="1:14" ht="19.5" customHeight="1">
      <c r="A36" s="142"/>
      <c r="B36" s="162" t="s">
        <v>93</v>
      </c>
      <c r="C36" s="163"/>
      <c r="D36" s="22">
        <f t="shared" si="0"/>
        <v>31</v>
      </c>
      <c r="E36" s="22">
        <f>'지역 분기별'!U36</f>
        <v>31</v>
      </c>
      <c r="F36" s="22">
        <f>'지역 분기별'!Z36</f>
        <v>0</v>
      </c>
      <c r="G36" s="22">
        <f>'지역 분기별'!AE36</f>
        <v>0</v>
      </c>
      <c r="H36" s="22">
        <f>'지역 분기별'!AJ36</f>
        <v>0</v>
      </c>
      <c r="I36" s="151">
        <f>'지역 분기별'!AO36</f>
        <v>0</v>
      </c>
    </row>
    <row r="37" spans="1:14" s="4" customFormat="1" ht="19.5" customHeight="1">
      <c r="A37" s="143"/>
      <c r="B37" s="165" t="s">
        <v>92</v>
      </c>
      <c r="C37" s="163"/>
      <c r="D37" s="20">
        <f>SUM(D32:D36)</f>
        <v>4073</v>
      </c>
      <c r="E37" s="20">
        <f t="shared" ref="E37:I37" si="3">SUM(E32:E36)</f>
        <v>2239</v>
      </c>
      <c r="F37" s="20">
        <f t="shared" si="3"/>
        <v>587</v>
      </c>
      <c r="G37" s="20">
        <f t="shared" si="3"/>
        <v>539</v>
      </c>
      <c r="H37" s="20">
        <f t="shared" si="3"/>
        <v>533</v>
      </c>
      <c r="I37" s="150">
        <f t="shared" si="3"/>
        <v>175</v>
      </c>
    </row>
    <row r="38" spans="1:14" ht="19.5" customHeight="1">
      <c r="A38" s="142" t="s">
        <v>24</v>
      </c>
      <c r="B38" s="162" t="s">
        <v>69</v>
      </c>
      <c r="C38" s="169"/>
      <c r="D38" s="22">
        <f t="shared" si="0"/>
        <v>123</v>
      </c>
      <c r="E38" s="22">
        <f>'지역 분기별'!U38</f>
        <v>123</v>
      </c>
      <c r="F38" s="22">
        <f>'지역 분기별'!Z38</f>
        <v>0</v>
      </c>
      <c r="G38" s="22">
        <f>'지역 분기별'!AE38</f>
        <v>0</v>
      </c>
      <c r="H38" s="22">
        <f>'지역 분기별'!AJ38</f>
        <v>0</v>
      </c>
      <c r="I38" s="151">
        <f>'지역 분기별'!AO38</f>
        <v>0</v>
      </c>
    </row>
    <row r="39" spans="1:14" ht="19.5" customHeight="1">
      <c r="A39" s="142" t="s">
        <v>29</v>
      </c>
      <c r="B39" s="162" t="s">
        <v>27</v>
      </c>
      <c r="C39" s="163"/>
      <c r="D39" s="22">
        <f t="shared" si="0"/>
        <v>0</v>
      </c>
      <c r="E39" s="22">
        <f>'지역 분기별'!U39</f>
        <v>0</v>
      </c>
      <c r="F39" s="22">
        <f>'지역 분기별'!Z39</f>
        <v>0</v>
      </c>
      <c r="G39" s="22">
        <f>'지역 분기별'!AE39</f>
        <v>0</v>
      </c>
      <c r="H39" s="22">
        <f>'지역 분기별'!AJ39</f>
        <v>0</v>
      </c>
      <c r="I39" s="151">
        <f>'지역 분기별'!AO39</f>
        <v>0</v>
      </c>
    </row>
    <row r="40" spans="1:14" ht="19.5" customHeight="1">
      <c r="A40" s="142" t="s">
        <v>30</v>
      </c>
      <c r="B40" s="162" t="s">
        <v>66</v>
      </c>
      <c r="C40" s="163"/>
      <c r="D40" s="22">
        <f t="shared" si="0"/>
        <v>372</v>
      </c>
      <c r="E40" s="22">
        <f>'지역 분기별'!U40</f>
        <v>372</v>
      </c>
      <c r="F40" s="22">
        <f>'지역 분기별'!Z40</f>
        <v>0</v>
      </c>
      <c r="G40" s="22">
        <f>'지역 분기별'!AE40</f>
        <v>0</v>
      </c>
      <c r="H40" s="22">
        <f>'지역 분기별'!AJ40</f>
        <v>0</v>
      </c>
      <c r="I40" s="151">
        <f>'지역 분기별'!AO40</f>
        <v>0</v>
      </c>
      <c r="J40" s="71"/>
      <c r="K40" s="71"/>
      <c r="L40" s="71"/>
      <c r="M40" s="71"/>
      <c r="N40" s="71"/>
    </row>
    <row r="41" spans="1:14" ht="19.5" customHeight="1">
      <c r="A41" s="142" t="s">
        <v>31</v>
      </c>
      <c r="B41" s="162" t="s">
        <v>28</v>
      </c>
      <c r="C41" s="163"/>
      <c r="D41" s="22">
        <f t="shared" si="0"/>
        <v>0</v>
      </c>
      <c r="E41" s="22">
        <f>'지역 분기별'!U41</f>
        <v>0</v>
      </c>
      <c r="F41" s="22">
        <f>'지역 분기별'!Z41</f>
        <v>0</v>
      </c>
      <c r="G41" s="22">
        <f>'지역 분기별'!AE41</f>
        <v>0</v>
      </c>
      <c r="H41" s="22">
        <f>'지역 분기별'!AJ41</f>
        <v>0</v>
      </c>
      <c r="I41" s="151">
        <f>'지역 분기별'!AO41</f>
        <v>0</v>
      </c>
      <c r="J41" s="71"/>
      <c r="K41" s="71"/>
      <c r="L41" s="71"/>
      <c r="M41" s="71"/>
      <c r="N41" s="71"/>
    </row>
    <row r="42" spans="1:14" ht="19.5" customHeight="1">
      <c r="A42" s="142" t="s">
        <v>22</v>
      </c>
      <c r="B42" s="162" t="s">
        <v>70</v>
      </c>
      <c r="C42" s="163"/>
      <c r="D42" s="22">
        <f t="shared" si="0"/>
        <v>266</v>
      </c>
      <c r="E42" s="22">
        <f>'지역 분기별'!U42</f>
        <v>266</v>
      </c>
      <c r="F42" s="22">
        <f>'지역 분기별'!Z42</f>
        <v>0</v>
      </c>
      <c r="G42" s="22">
        <f>'지역 분기별'!AE42</f>
        <v>0</v>
      </c>
      <c r="H42" s="22">
        <f>'지역 분기별'!AJ42</f>
        <v>0</v>
      </c>
      <c r="I42" s="151">
        <f>'지역 분기별'!AO42</f>
        <v>0</v>
      </c>
    </row>
    <row r="43" spans="1:14" s="4" customFormat="1" ht="19.5" customHeight="1">
      <c r="A43" s="143"/>
      <c r="B43" s="165" t="s">
        <v>92</v>
      </c>
      <c r="C43" s="163"/>
      <c r="D43" s="20">
        <f>SUM(D38:D42)</f>
        <v>761</v>
      </c>
      <c r="E43" s="20">
        <f t="shared" ref="E43:I43" si="4">SUM(E38:E42)</f>
        <v>761</v>
      </c>
      <c r="F43" s="20">
        <f t="shared" si="4"/>
        <v>0</v>
      </c>
      <c r="G43" s="20">
        <f t="shared" si="4"/>
        <v>0</v>
      </c>
      <c r="H43" s="20">
        <f t="shared" si="4"/>
        <v>0</v>
      </c>
      <c r="I43" s="150">
        <f t="shared" si="4"/>
        <v>0</v>
      </c>
    </row>
    <row r="44" spans="1:14" ht="19.5" customHeight="1">
      <c r="A44" s="142"/>
      <c r="B44" s="162" t="s">
        <v>33</v>
      </c>
      <c r="C44" s="163"/>
      <c r="D44" s="22">
        <f t="shared" si="0"/>
        <v>256</v>
      </c>
      <c r="E44" s="70">
        <f>'지역 분기별'!U44</f>
        <v>118</v>
      </c>
      <c r="F44" s="22">
        <f>'지역 분기별'!Z44</f>
        <v>44</v>
      </c>
      <c r="G44" s="22">
        <f>'지역 분기별'!AE44</f>
        <v>16</v>
      </c>
      <c r="H44" s="22">
        <f>'지역 분기별'!AJ44</f>
        <v>27</v>
      </c>
      <c r="I44" s="151">
        <f>'지역 분기별'!AO44</f>
        <v>51</v>
      </c>
    </row>
    <row r="45" spans="1:14" ht="19.5" customHeight="1">
      <c r="A45" s="142"/>
      <c r="B45" s="162" t="s">
        <v>34</v>
      </c>
      <c r="C45" s="163"/>
      <c r="D45" s="22">
        <f t="shared" si="0"/>
        <v>131</v>
      </c>
      <c r="E45" s="70">
        <f>'지역 분기별'!U45</f>
        <v>54</v>
      </c>
      <c r="F45" s="22">
        <f>'지역 분기별'!Z45</f>
        <v>30</v>
      </c>
      <c r="G45" s="22">
        <f>'지역 분기별'!AE45</f>
        <v>17</v>
      </c>
      <c r="H45" s="22">
        <f>'지역 분기별'!AJ45</f>
        <v>12</v>
      </c>
      <c r="I45" s="151">
        <f>'지역 분기별'!AO45</f>
        <v>18</v>
      </c>
    </row>
    <row r="46" spans="1:14" ht="19.5" customHeight="1">
      <c r="A46" s="142" t="s">
        <v>67</v>
      </c>
      <c r="B46" s="162" t="s">
        <v>36</v>
      </c>
      <c r="C46" s="163"/>
      <c r="D46" s="22">
        <f t="shared" si="0"/>
        <v>99</v>
      </c>
      <c r="E46" s="70">
        <f>'지역 분기별'!U46</f>
        <v>40</v>
      </c>
      <c r="F46" s="22">
        <f>'지역 분기별'!Z46</f>
        <v>23</v>
      </c>
      <c r="G46" s="22">
        <f>'지역 분기별'!AE46</f>
        <v>17</v>
      </c>
      <c r="H46" s="22">
        <f>'지역 분기별'!AJ46</f>
        <v>12</v>
      </c>
      <c r="I46" s="151">
        <f>'지역 분기별'!AO46</f>
        <v>7</v>
      </c>
    </row>
    <row r="47" spans="1:14" ht="19.5" customHeight="1">
      <c r="A47" s="142"/>
      <c r="B47" s="162" t="s">
        <v>37</v>
      </c>
      <c r="C47" s="163"/>
      <c r="D47" s="22">
        <f t="shared" si="0"/>
        <v>1373</v>
      </c>
      <c r="E47" s="70">
        <f>'지역 분기별'!U47</f>
        <v>629</v>
      </c>
      <c r="F47" s="22">
        <f>'지역 분기별'!Z47</f>
        <v>325</v>
      </c>
      <c r="G47" s="22">
        <f>'지역 분기별'!AE47</f>
        <v>90</v>
      </c>
      <c r="H47" s="22">
        <f>'지역 분기별'!AJ47</f>
        <v>139</v>
      </c>
      <c r="I47" s="151">
        <f>'지역 분기별'!AO47</f>
        <v>190</v>
      </c>
      <c r="J47" s="1" t="s">
        <v>100</v>
      </c>
      <c r="K47" s="1" t="s">
        <v>101</v>
      </c>
    </row>
    <row r="48" spans="1:14" ht="19.5" customHeight="1">
      <c r="A48" s="142"/>
      <c r="B48" s="162" t="s">
        <v>95</v>
      </c>
      <c r="C48" s="163"/>
      <c r="D48" s="22">
        <f t="shared" si="0"/>
        <v>52</v>
      </c>
      <c r="E48" s="70">
        <f>'지역 분기별'!U48</f>
        <v>22</v>
      </c>
      <c r="F48" s="22">
        <f>'지역 분기별'!Z48</f>
        <v>10</v>
      </c>
      <c r="G48" s="22">
        <f>'지역 분기별'!AE48</f>
        <v>10</v>
      </c>
      <c r="H48" s="22">
        <f>'지역 분기별'!AJ48</f>
        <v>5</v>
      </c>
      <c r="I48" s="151">
        <f>'지역 분기별'!AO48</f>
        <v>5</v>
      </c>
    </row>
    <row r="49" spans="1:9" ht="19.5" customHeight="1">
      <c r="A49" s="142"/>
      <c r="B49" s="162" t="s">
        <v>40</v>
      </c>
      <c r="C49" s="163"/>
      <c r="D49" s="22">
        <f t="shared" si="0"/>
        <v>180</v>
      </c>
      <c r="E49" s="70">
        <f>'지역 분기별'!U49</f>
        <v>41</v>
      </c>
      <c r="F49" s="22">
        <f>'지역 분기별'!Z49</f>
        <v>65</v>
      </c>
      <c r="G49" s="22">
        <f>'지역 분기별'!AE49</f>
        <v>20</v>
      </c>
      <c r="H49" s="22">
        <f>'지역 분기별'!AJ49</f>
        <v>24</v>
      </c>
      <c r="I49" s="151">
        <f>'지역 분기별'!AO49</f>
        <v>30</v>
      </c>
    </row>
    <row r="50" spans="1:9" ht="19.5" customHeight="1">
      <c r="A50" s="142"/>
      <c r="B50" s="162" t="s">
        <v>120</v>
      </c>
      <c r="C50" s="163"/>
      <c r="D50" s="22">
        <f t="shared" si="0"/>
        <v>50</v>
      </c>
      <c r="E50" s="70">
        <f>'지역 분기별'!U50</f>
        <v>22</v>
      </c>
      <c r="F50" s="22">
        <f>'지역 분기별'!Z50</f>
        <v>7</v>
      </c>
      <c r="G50" s="22">
        <f>'지역 분기별'!AE50</f>
        <v>7</v>
      </c>
      <c r="H50" s="22">
        <f>'지역 분기별'!AJ50</f>
        <v>8</v>
      </c>
      <c r="I50" s="151">
        <f>'지역 분기별'!AO50</f>
        <v>6</v>
      </c>
    </row>
    <row r="51" spans="1:9" ht="19.5" customHeight="1">
      <c r="A51" s="142"/>
      <c r="B51" s="162" t="s">
        <v>121</v>
      </c>
      <c r="C51" s="163"/>
      <c r="D51" s="22">
        <f t="shared" si="0"/>
        <v>20</v>
      </c>
      <c r="E51" s="70">
        <f>'지역 분기별'!U51</f>
        <v>7</v>
      </c>
      <c r="F51" s="22">
        <f>'지역 분기별'!Z51</f>
        <v>4</v>
      </c>
      <c r="G51" s="22">
        <f>'지역 분기별'!AE51</f>
        <v>5</v>
      </c>
      <c r="H51" s="22">
        <f>'지역 분기별'!AJ51</f>
        <v>2</v>
      </c>
      <c r="I51" s="151">
        <f>'지역 분기별'!AO51</f>
        <v>2</v>
      </c>
    </row>
    <row r="52" spans="1:9" ht="19.5" customHeight="1">
      <c r="A52" s="142"/>
      <c r="B52" s="162" t="s">
        <v>98</v>
      </c>
      <c r="C52" s="163"/>
      <c r="D52" s="22">
        <f t="shared" si="0"/>
        <v>14</v>
      </c>
      <c r="E52" s="74">
        <f>'지역 분기별'!U52</f>
        <v>4</v>
      </c>
      <c r="F52" s="73">
        <f>'지역 분기별'!Z52</f>
        <v>4</v>
      </c>
      <c r="G52" s="73">
        <f>'지역 분기별'!AE52</f>
        <v>2</v>
      </c>
      <c r="H52" s="73">
        <f>'지역 분기별'!AJ52</f>
        <v>2</v>
      </c>
      <c r="I52" s="152">
        <f>'지역 분기별'!AO52</f>
        <v>2</v>
      </c>
    </row>
    <row r="53" spans="1:9" ht="19.5" customHeight="1">
      <c r="A53" s="142"/>
      <c r="B53" s="162" t="s">
        <v>43</v>
      </c>
      <c r="C53" s="163"/>
      <c r="D53" s="22">
        <f t="shared" si="0"/>
        <v>5</v>
      </c>
      <c r="E53" s="70">
        <f>'지역 분기별'!U53</f>
        <v>2</v>
      </c>
      <c r="F53" s="22">
        <f>'지역 분기별'!Z53</f>
        <v>0</v>
      </c>
      <c r="G53" s="22">
        <f>'지역 분기별'!AE53</f>
        <v>0</v>
      </c>
      <c r="H53" s="22">
        <f>'지역 분기별'!AJ53</f>
        <v>0</v>
      </c>
      <c r="I53" s="151">
        <f>'지역 분기별'!AO53</f>
        <v>3</v>
      </c>
    </row>
    <row r="54" spans="1:9" ht="19.5" customHeight="1">
      <c r="A54" s="142"/>
      <c r="B54" s="162" t="s">
        <v>44</v>
      </c>
      <c r="C54" s="163"/>
      <c r="D54" s="22">
        <f t="shared" si="0"/>
        <v>29</v>
      </c>
      <c r="E54" s="72">
        <f>'지역 분기별'!U54</f>
        <v>10</v>
      </c>
      <c r="F54" s="73">
        <f>'지역 분기별'!Z54</f>
        <v>6</v>
      </c>
      <c r="G54" s="73">
        <f>'지역 분기별'!AE54</f>
        <v>4</v>
      </c>
      <c r="H54" s="73">
        <f>'지역 분기별'!AJ54</f>
        <v>3</v>
      </c>
      <c r="I54" s="152">
        <f>'지역 분기별'!AO54</f>
        <v>6</v>
      </c>
    </row>
    <row r="55" spans="1:9" ht="19.5" customHeight="1">
      <c r="A55" s="142"/>
      <c r="B55" s="162" t="s">
        <v>45</v>
      </c>
      <c r="C55" s="163"/>
      <c r="D55" s="22">
        <f t="shared" si="0"/>
        <v>135</v>
      </c>
      <c r="E55" s="74">
        <f>'지역 분기별'!U55</f>
        <v>64</v>
      </c>
      <c r="F55" s="73">
        <f>'지역 분기별'!Z55</f>
        <v>21</v>
      </c>
      <c r="G55" s="73">
        <f>'지역 분기별'!AE55</f>
        <v>21</v>
      </c>
      <c r="H55" s="73">
        <f>'지역 분기별'!AJ55</f>
        <v>12</v>
      </c>
      <c r="I55" s="152">
        <f>'지역 분기별'!AO55</f>
        <v>17</v>
      </c>
    </row>
    <row r="56" spans="1:9" ht="19.5" customHeight="1">
      <c r="A56" s="142"/>
      <c r="B56" s="162" t="s">
        <v>46</v>
      </c>
      <c r="C56" s="163"/>
      <c r="D56" s="22">
        <f t="shared" si="0"/>
        <v>50</v>
      </c>
      <c r="E56" s="74">
        <f>'지역 분기별'!U56</f>
        <v>22</v>
      </c>
      <c r="F56" s="73">
        <f>'지역 분기별'!Z56</f>
        <v>15</v>
      </c>
      <c r="G56" s="73">
        <f>'지역 분기별'!AE56</f>
        <v>5</v>
      </c>
      <c r="H56" s="73">
        <f>'지역 분기별'!AJ56</f>
        <v>5</v>
      </c>
      <c r="I56" s="152">
        <f>'지역 분기별'!AO56</f>
        <v>3</v>
      </c>
    </row>
    <row r="57" spans="1:9" ht="19.5" customHeight="1">
      <c r="A57" s="142" t="s">
        <v>68</v>
      </c>
      <c r="B57" s="162" t="s">
        <v>47</v>
      </c>
      <c r="C57" s="163"/>
      <c r="D57" s="22">
        <f t="shared" si="0"/>
        <v>5</v>
      </c>
      <c r="E57" s="70">
        <f>'지역 분기별'!U57</f>
        <v>2</v>
      </c>
      <c r="F57" s="22">
        <f>'지역 분기별'!Z57</f>
        <v>1</v>
      </c>
      <c r="G57" s="22">
        <f>'지역 분기별'!AE57</f>
        <v>1</v>
      </c>
      <c r="H57" s="22">
        <f>'지역 분기별'!AJ57</f>
        <v>0</v>
      </c>
      <c r="I57" s="151">
        <f>'지역 분기별'!AO57</f>
        <v>1</v>
      </c>
    </row>
    <row r="58" spans="1:9" ht="19.5" customHeight="1">
      <c r="A58" s="142"/>
      <c r="B58" s="162" t="s">
        <v>48</v>
      </c>
      <c r="C58" s="163"/>
      <c r="D58" s="22">
        <f t="shared" si="0"/>
        <v>8</v>
      </c>
      <c r="E58" s="70">
        <f>'지역 분기별'!U58</f>
        <v>5</v>
      </c>
      <c r="F58" s="22">
        <f>'지역 분기별'!Z58</f>
        <v>1</v>
      </c>
      <c r="G58" s="22">
        <f>'지역 분기별'!AE58</f>
        <v>0</v>
      </c>
      <c r="H58" s="22">
        <f>'지역 분기별'!AJ58</f>
        <v>1</v>
      </c>
      <c r="I58" s="151">
        <f>'지역 분기별'!AO58</f>
        <v>1</v>
      </c>
    </row>
    <row r="59" spans="1:9" ht="19.5" customHeight="1">
      <c r="A59" s="142"/>
      <c r="B59" s="162" t="s">
        <v>49</v>
      </c>
      <c r="C59" s="163"/>
      <c r="D59" s="22">
        <f t="shared" si="0"/>
        <v>2</v>
      </c>
      <c r="E59" s="70">
        <f>'지역 분기별'!U59</f>
        <v>2</v>
      </c>
      <c r="F59" s="22">
        <f>'지역 분기별'!Z59</f>
        <v>0</v>
      </c>
      <c r="G59" s="22">
        <f>'지역 분기별'!AE59</f>
        <v>0</v>
      </c>
      <c r="H59" s="22">
        <f>'지역 분기별'!AJ59</f>
        <v>0</v>
      </c>
      <c r="I59" s="151">
        <f>'지역 분기별'!AO59</f>
        <v>0</v>
      </c>
    </row>
    <row r="60" spans="1:9" ht="19.5" customHeight="1">
      <c r="A60" s="142"/>
      <c r="B60" s="162" t="s">
        <v>38</v>
      </c>
      <c r="C60" s="163"/>
      <c r="D60" s="22">
        <f t="shared" si="0"/>
        <v>27</v>
      </c>
      <c r="E60" s="74">
        <f>'지역 분기별'!U60</f>
        <v>8</v>
      </c>
      <c r="F60" s="73">
        <f>'지역 분기별'!Z60</f>
        <v>5</v>
      </c>
      <c r="G60" s="73">
        <f>'지역 분기별'!AE60</f>
        <v>5</v>
      </c>
      <c r="H60" s="73">
        <f>'지역 분기별'!AJ60</f>
        <v>4</v>
      </c>
      <c r="I60" s="152">
        <f>'지역 분기별'!AO60</f>
        <v>5</v>
      </c>
    </row>
    <row r="61" spans="1:9" ht="19.5" customHeight="1">
      <c r="A61" s="142"/>
      <c r="B61" s="162" t="s">
        <v>97</v>
      </c>
      <c r="C61" s="163"/>
      <c r="D61" s="22">
        <f t="shared" si="0"/>
        <v>120</v>
      </c>
      <c r="E61" s="74">
        <f>'지역 분기별'!U61</f>
        <v>51</v>
      </c>
      <c r="F61" s="73">
        <f>'지역 분기별'!Z61</f>
        <v>22</v>
      </c>
      <c r="G61" s="73">
        <f>'지역 분기별'!AE61</f>
        <v>15</v>
      </c>
      <c r="H61" s="73">
        <f>'지역 분기별'!AJ61</f>
        <v>15</v>
      </c>
      <c r="I61" s="152">
        <f>'지역 분기별'!AO61</f>
        <v>17</v>
      </c>
    </row>
    <row r="62" spans="1:9" ht="19.5" customHeight="1">
      <c r="A62" s="142"/>
      <c r="B62" s="164" t="s">
        <v>96</v>
      </c>
      <c r="C62" s="163"/>
      <c r="D62" s="22">
        <f t="shared" si="0"/>
        <v>57</v>
      </c>
      <c r="E62" s="70">
        <f>'지역 분기별'!U62</f>
        <v>18</v>
      </c>
      <c r="F62" s="22">
        <f>'지역 분기별'!Z62</f>
        <v>10</v>
      </c>
      <c r="G62" s="22">
        <f>'지역 분기별'!AE62</f>
        <v>10</v>
      </c>
      <c r="H62" s="22">
        <f>'지역 분기별'!AJ62</f>
        <v>9</v>
      </c>
      <c r="I62" s="151">
        <f>'지역 분기별'!AO62</f>
        <v>10</v>
      </c>
    </row>
    <row r="63" spans="1:9" ht="19.5" customHeight="1">
      <c r="A63" s="142"/>
      <c r="B63" s="165" t="s">
        <v>92</v>
      </c>
      <c r="C63" s="163"/>
      <c r="D63" s="20">
        <f t="shared" ref="D63:I63" si="5">SUM(D44:D62)</f>
        <v>2613</v>
      </c>
      <c r="E63" s="20">
        <f t="shared" si="5"/>
        <v>1121</v>
      </c>
      <c r="F63" s="20">
        <f t="shared" si="5"/>
        <v>593</v>
      </c>
      <c r="G63" s="20">
        <f t="shared" si="5"/>
        <v>245</v>
      </c>
      <c r="H63" s="20">
        <f t="shared" si="5"/>
        <v>280</v>
      </c>
      <c r="I63" s="150">
        <f t="shared" si="5"/>
        <v>374</v>
      </c>
    </row>
    <row r="64" spans="1:9" ht="19.5" customHeight="1">
      <c r="A64" s="166" t="s">
        <v>122</v>
      </c>
      <c r="B64" s="167" t="s">
        <v>51</v>
      </c>
      <c r="C64" s="168"/>
      <c r="D64" s="22">
        <f t="shared" si="0"/>
        <v>181</v>
      </c>
      <c r="E64" s="73">
        <f>'지역 분기별'!U64</f>
        <v>84</v>
      </c>
      <c r="F64" s="73">
        <f>'지역 분기별'!Z64</f>
        <v>31</v>
      </c>
      <c r="G64" s="73">
        <f>'지역 분기별'!AE64</f>
        <v>30</v>
      </c>
      <c r="H64" s="73">
        <f>'지역 분기별'!AJ64</f>
        <v>16</v>
      </c>
      <c r="I64" s="152">
        <f>'지역 분기별'!AO64</f>
        <v>20</v>
      </c>
    </row>
    <row r="65" spans="1:9" ht="19.5" customHeight="1">
      <c r="A65" s="166"/>
      <c r="B65" s="167" t="s">
        <v>52</v>
      </c>
      <c r="C65" s="168"/>
      <c r="D65" s="22">
        <f t="shared" si="0"/>
        <v>106</v>
      </c>
      <c r="E65" s="75">
        <f>'지역 분기별'!U65</f>
        <v>61</v>
      </c>
      <c r="F65" s="73">
        <f>'지역 분기별'!Z65</f>
        <v>13</v>
      </c>
      <c r="G65" s="73">
        <f>'지역 분기별'!AE65</f>
        <v>12</v>
      </c>
      <c r="H65" s="73">
        <f>'지역 분기별'!AJ65</f>
        <v>15</v>
      </c>
      <c r="I65" s="152">
        <f>'지역 분기별'!AO65</f>
        <v>5</v>
      </c>
    </row>
    <row r="66" spans="1:9" ht="19.5" customHeight="1">
      <c r="A66" s="166"/>
      <c r="B66" s="162" t="s">
        <v>81</v>
      </c>
      <c r="C66" s="169"/>
      <c r="D66" s="22">
        <f t="shared" si="0"/>
        <v>70</v>
      </c>
      <c r="E66" s="22">
        <f>'지역 분기별'!U66</f>
        <v>32</v>
      </c>
      <c r="F66" s="22">
        <f>'지역 분기별'!Z66</f>
        <v>13</v>
      </c>
      <c r="G66" s="22">
        <f>'지역 분기별'!AE66</f>
        <v>9</v>
      </c>
      <c r="H66" s="22">
        <f>'지역 분기별'!AJ66</f>
        <v>8</v>
      </c>
      <c r="I66" s="151">
        <f>'지역 분기별'!AO66</f>
        <v>8</v>
      </c>
    </row>
    <row r="67" spans="1:9" ht="19.5" customHeight="1">
      <c r="A67" s="166"/>
      <c r="B67" s="167" t="s">
        <v>82</v>
      </c>
      <c r="C67" s="168"/>
      <c r="D67" s="22">
        <f t="shared" si="0"/>
        <v>52</v>
      </c>
      <c r="E67" s="73">
        <f>'지역 분기별'!U67</f>
        <v>26</v>
      </c>
      <c r="F67" s="73">
        <f>'지역 분기별'!Z67</f>
        <v>10</v>
      </c>
      <c r="G67" s="73">
        <f>'지역 분기별'!AE67</f>
        <v>4</v>
      </c>
      <c r="H67" s="73">
        <f>'지역 분기별'!AJ67</f>
        <v>4</v>
      </c>
      <c r="I67" s="152">
        <f>'지역 분기별'!AO67</f>
        <v>8</v>
      </c>
    </row>
    <row r="68" spans="1:9" ht="19.5" customHeight="1">
      <c r="A68" s="166"/>
      <c r="B68" s="167" t="s">
        <v>103</v>
      </c>
      <c r="C68" s="168"/>
      <c r="D68" s="22">
        <f t="shared" si="0"/>
        <v>6</v>
      </c>
      <c r="E68" s="73">
        <f>'지역 분기별'!U68</f>
        <v>4</v>
      </c>
      <c r="F68" s="73">
        <f>'지역 분기별'!Z68</f>
        <v>1</v>
      </c>
      <c r="G68" s="73">
        <f>'지역 분기별'!AE68</f>
        <v>1</v>
      </c>
      <c r="H68" s="73">
        <f>'지역 분기별'!AJ68</f>
        <v>0</v>
      </c>
      <c r="I68" s="152">
        <f>'지역 분기별'!AO68</f>
        <v>0</v>
      </c>
    </row>
    <row r="69" spans="1:9" ht="19.5" customHeight="1">
      <c r="A69" s="166"/>
      <c r="B69" s="167" t="s">
        <v>104</v>
      </c>
      <c r="C69" s="168"/>
      <c r="D69" s="22">
        <f t="shared" si="0"/>
        <v>40</v>
      </c>
      <c r="E69" s="73">
        <f>'지역 분기별'!U69</f>
        <v>36</v>
      </c>
      <c r="F69" s="73">
        <f>'지역 분기별'!Z69</f>
        <v>1</v>
      </c>
      <c r="G69" s="73">
        <f>'지역 분기별'!AE69</f>
        <v>1</v>
      </c>
      <c r="H69" s="73">
        <f>'지역 분기별'!AJ69</f>
        <v>1</v>
      </c>
      <c r="I69" s="152">
        <f>'지역 분기별'!AO69</f>
        <v>1</v>
      </c>
    </row>
    <row r="70" spans="1:9" ht="19.5" customHeight="1">
      <c r="A70" s="166"/>
      <c r="B70" s="167" t="s">
        <v>105</v>
      </c>
      <c r="C70" s="168"/>
      <c r="D70" s="22">
        <f t="shared" si="0"/>
        <v>15</v>
      </c>
      <c r="E70" s="73">
        <f>'지역 분기별'!U70</f>
        <v>7</v>
      </c>
      <c r="F70" s="73">
        <f>'지역 분기별'!Z70</f>
        <v>3</v>
      </c>
      <c r="G70" s="73">
        <f>'지역 분기별'!AE70</f>
        <v>2</v>
      </c>
      <c r="H70" s="73">
        <f>'지역 분기별'!AJ70</f>
        <v>2</v>
      </c>
      <c r="I70" s="152">
        <f>'지역 분기별'!AO70</f>
        <v>1</v>
      </c>
    </row>
    <row r="71" spans="1:9" ht="19.5" customHeight="1">
      <c r="A71" s="166"/>
      <c r="B71" s="167" t="s">
        <v>106</v>
      </c>
      <c r="C71" s="168"/>
      <c r="D71" s="22">
        <f t="shared" ref="D71:D73" si="6">SUM(E71:I71)</f>
        <v>7</v>
      </c>
      <c r="E71" s="73">
        <f>'지역 분기별'!U71</f>
        <v>3</v>
      </c>
      <c r="F71" s="73">
        <f>'지역 분기별'!Z71</f>
        <v>1</v>
      </c>
      <c r="G71" s="73">
        <f>'지역 분기별'!AE71</f>
        <v>1</v>
      </c>
      <c r="H71" s="73">
        <f>'지역 분기별'!AJ71</f>
        <v>1</v>
      </c>
      <c r="I71" s="152">
        <f>'지역 분기별'!AO71</f>
        <v>1</v>
      </c>
    </row>
    <row r="72" spans="1:9" ht="19.5" customHeight="1">
      <c r="A72" s="166"/>
      <c r="B72" s="167" t="s">
        <v>107</v>
      </c>
      <c r="C72" s="168"/>
      <c r="D72" s="22">
        <f t="shared" si="6"/>
        <v>22</v>
      </c>
      <c r="E72" s="73">
        <f>'지역 분기별'!U72</f>
        <v>10</v>
      </c>
      <c r="F72" s="73">
        <f>'지역 분기별'!Z72</f>
        <v>5</v>
      </c>
      <c r="G72" s="73">
        <f>'지역 분기별'!AE72</f>
        <v>4</v>
      </c>
      <c r="H72" s="73">
        <f>'지역 분기별'!AJ72</f>
        <v>2</v>
      </c>
      <c r="I72" s="152">
        <f>'지역 분기별'!AO72</f>
        <v>1</v>
      </c>
    </row>
    <row r="73" spans="1:9" ht="19.5" customHeight="1">
      <c r="A73" s="166"/>
      <c r="B73" s="167" t="s">
        <v>53</v>
      </c>
      <c r="C73" s="168"/>
      <c r="D73" s="22">
        <f t="shared" si="6"/>
        <v>215</v>
      </c>
      <c r="E73" s="22">
        <f>'지역 분기별'!U73</f>
        <v>86</v>
      </c>
      <c r="F73" s="22">
        <f>'지역 분기별'!Z73</f>
        <v>51</v>
      </c>
      <c r="G73" s="22">
        <f>'지역 분기별'!AE73</f>
        <v>32</v>
      </c>
      <c r="H73" s="22">
        <f>'지역 분기별'!AJ73</f>
        <v>25</v>
      </c>
      <c r="I73" s="151">
        <f>'지역 분기별'!AO73</f>
        <v>21</v>
      </c>
    </row>
    <row r="74" spans="1:9" s="4" customFormat="1" ht="19.5" customHeight="1">
      <c r="A74" s="166"/>
      <c r="B74" s="165" t="s">
        <v>92</v>
      </c>
      <c r="C74" s="163"/>
      <c r="D74" s="20">
        <f>SUM(D64:D73)</f>
        <v>714</v>
      </c>
      <c r="E74" s="20">
        <f t="shared" ref="E74:I74" si="7">SUM(E64:E73)</f>
        <v>349</v>
      </c>
      <c r="F74" s="20">
        <f t="shared" si="7"/>
        <v>129</v>
      </c>
      <c r="G74" s="20">
        <f t="shared" si="7"/>
        <v>96</v>
      </c>
      <c r="H74" s="20">
        <f t="shared" si="7"/>
        <v>74</v>
      </c>
      <c r="I74" s="150">
        <f t="shared" si="7"/>
        <v>66</v>
      </c>
    </row>
    <row r="75" spans="1:9" s="6" customFormat="1" ht="23.25" customHeight="1" thickBot="1">
      <c r="A75" s="148"/>
      <c r="B75" s="160" t="s">
        <v>32</v>
      </c>
      <c r="C75" s="161"/>
      <c r="D75" s="153">
        <f>D74+D63+D43+D37+D31+D18</f>
        <v>8873</v>
      </c>
      <c r="E75" s="153">
        <f ca="1">SUMIF($B$6:$C$74,"소계",E6:E74)</f>
        <v>4886</v>
      </c>
      <c r="F75" s="153">
        <f ca="1">SUMIF($B$6:$C$74,"소계",F6:F74)</f>
        <v>1391</v>
      </c>
      <c r="G75" s="153">
        <f ca="1">SUMIF($B$6:$C$74,"소계",G6:G74)</f>
        <v>946</v>
      </c>
      <c r="H75" s="153">
        <f ca="1">SUMIF($B$6:$C$74,"소계",H6:H74)</f>
        <v>957</v>
      </c>
      <c r="I75" s="154">
        <f ca="1">SUMIF($B$6:$C$74,"소계",I6:I74)</f>
        <v>693</v>
      </c>
    </row>
    <row r="76" spans="1:9" ht="13.5">
      <c r="A76" s="111"/>
      <c r="B76" s="111"/>
      <c r="C76" s="111"/>
      <c r="D76" s="111"/>
      <c r="E76" s="69"/>
      <c r="H76" s="69"/>
    </row>
    <row r="77" spans="1:9">
      <c r="B77" s="8"/>
    </row>
  </sheetData>
  <mergeCells count="65">
    <mergeCell ref="B14:C14"/>
    <mergeCell ref="B29:C29"/>
    <mergeCell ref="B30:C30"/>
    <mergeCell ref="A1:I1"/>
    <mergeCell ref="E4:E5"/>
    <mergeCell ref="H4:H5"/>
    <mergeCell ref="F4:F5"/>
    <mergeCell ref="I4:I5"/>
    <mergeCell ref="G4:G5"/>
    <mergeCell ref="D4:D5"/>
    <mergeCell ref="A3:B3"/>
    <mergeCell ref="A4:B4"/>
    <mergeCell ref="A5:B5"/>
    <mergeCell ref="B15:C15"/>
    <mergeCell ref="B16:C16"/>
    <mergeCell ref="B17:C17"/>
    <mergeCell ref="B18:C18"/>
    <mergeCell ref="B27:C27"/>
    <mergeCell ref="B28:C28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50:C50"/>
    <mergeCell ref="B51:C51"/>
    <mergeCell ref="B52:C52"/>
    <mergeCell ref="B53:C53"/>
    <mergeCell ref="B54:C54"/>
    <mergeCell ref="B55:C55"/>
    <mergeCell ref="B56:C56"/>
    <mergeCell ref="B57:C57"/>
    <mergeCell ref="B58:C58"/>
    <mergeCell ref="B59:C59"/>
    <mergeCell ref="B60:C60"/>
    <mergeCell ref="B75:C75"/>
    <mergeCell ref="B61:C61"/>
    <mergeCell ref="B62:C62"/>
    <mergeCell ref="B63:C63"/>
    <mergeCell ref="A64:A74"/>
    <mergeCell ref="B64:C64"/>
    <mergeCell ref="B65:C65"/>
    <mergeCell ref="B66:C66"/>
    <mergeCell ref="B67:C67"/>
    <mergeCell ref="B68:C68"/>
    <mergeCell ref="B69:C69"/>
    <mergeCell ref="B70:C70"/>
    <mergeCell ref="B71:C71"/>
    <mergeCell ref="B72:C72"/>
    <mergeCell ref="B73:C73"/>
    <mergeCell ref="B74:C74"/>
  </mergeCells>
  <phoneticPr fontId="2" type="noConversion"/>
  <pageMargins left="0.23622047244094491" right="0.23622047244094491" top="0.70866141732283472" bottom="0.23622047244094491" header="0.31496062992125984" footer="0.15748031496062992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76"/>
  <sheetViews>
    <sheetView zoomScale="85" zoomScaleNormal="85" workbookViewId="0">
      <pane xSplit="14" ySplit="5" topLeftCell="O54" activePane="bottomRight" state="frozen"/>
      <selection pane="topRight" activeCell="P1" sqref="P1"/>
      <selection pane="bottomLeft" activeCell="A6" sqref="A6"/>
      <selection pane="bottomRight" activeCell="S78" sqref="S78"/>
    </sheetView>
  </sheetViews>
  <sheetFormatPr defaultRowHeight="17.25"/>
  <cols>
    <col min="1" max="1" width="3.625" style="90" customWidth="1"/>
    <col min="2" max="2" width="16.125" style="90" customWidth="1"/>
    <col min="3" max="3" width="6.625" style="90" customWidth="1"/>
    <col min="4" max="4" width="6.625" style="91" customWidth="1"/>
    <col min="5" max="8" width="6.625" style="80" customWidth="1"/>
    <col min="9" max="9" width="2.125" style="107" hidden="1" customWidth="1"/>
    <col min="10" max="14" width="6.625" style="80" hidden="1" customWidth="1"/>
    <col min="15" max="15" width="2.125" style="107" customWidth="1"/>
    <col min="16" max="20" width="6.625" style="80" customWidth="1"/>
    <col min="21" max="21" width="6.625" style="91" customWidth="1"/>
    <col min="22" max="25" width="6.625" style="80" customWidth="1"/>
    <col min="26" max="26" width="6.625" style="91" customWidth="1"/>
    <col min="27" max="30" width="6.625" style="80" customWidth="1"/>
    <col min="31" max="31" width="6.625" style="91" customWidth="1"/>
    <col min="32" max="35" width="6.625" style="80" customWidth="1"/>
    <col min="36" max="36" width="6.625" style="91" customWidth="1"/>
    <col min="37" max="40" width="6.625" style="80" customWidth="1"/>
    <col min="41" max="41" width="6.625" style="91" customWidth="1"/>
    <col min="42" max="45" width="6.625" style="80" customWidth="1"/>
    <col min="46" max="16384" width="9" style="77"/>
  </cols>
  <sheetData>
    <row r="1" spans="1:45" ht="24.75" customHeight="1">
      <c r="A1" s="115" t="s">
        <v>102</v>
      </c>
      <c r="B1" s="115"/>
      <c r="C1" s="115"/>
      <c r="D1" s="115"/>
      <c r="E1" s="115"/>
      <c r="F1" s="115"/>
      <c r="G1" s="115"/>
      <c r="H1" s="115"/>
      <c r="I1" s="106"/>
      <c r="J1" s="105"/>
      <c r="K1" s="105"/>
      <c r="L1" s="105"/>
      <c r="M1" s="105"/>
      <c r="N1" s="105"/>
      <c r="O1" s="106"/>
      <c r="P1" s="105"/>
      <c r="Q1" s="105"/>
      <c r="R1" s="105"/>
      <c r="S1" s="105"/>
      <c r="T1" s="105"/>
      <c r="U1" s="76"/>
      <c r="V1" s="76"/>
      <c r="W1" s="76"/>
      <c r="X1" s="76"/>
      <c r="Y1" s="76"/>
      <c r="Z1" s="76"/>
      <c r="AA1" s="76"/>
      <c r="AB1" s="76"/>
      <c r="AC1" s="76"/>
      <c r="AD1" s="76"/>
      <c r="AE1" s="76"/>
      <c r="AF1" s="76"/>
      <c r="AG1" s="76"/>
      <c r="AH1" s="76"/>
      <c r="AI1" s="76"/>
      <c r="AJ1" s="76"/>
      <c r="AK1" s="76"/>
      <c r="AL1" s="76"/>
      <c r="AM1" s="76"/>
      <c r="AN1" s="76"/>
      <c r="AO1" s="76"/>
      <c r="AP1" s="76"/>
      <c r="AQ1" s="76"/>
      <c r="AR1" s="76"/>
      <c r="AS1" s="76"/>
    </row>
    <row r="2" spans="1:45" ht="12" customHeight="1">
      <c r="A2" s="78"/>
      <c r="B2" s="78"/>
      <c r="C2" s="78"/>
      <c r="D2" s="79"/>
      <c r="U2" s="79"/>
      <c r="Z2" s="79"/>
      <c r="AE2" s="79"/>
      <c r="AJ2" s="79"/>
      <c r="AO2" s="79"/>
    </row>
    <row r="3" spans="1:45" thickBot="1">
      <c r="A3" s="175"/>
      <c r="B3" s="175"/>
      <c r="C3" s="81"/>
      <c r="D3" s="113"/>
      <c r="E3" s="112"/>
      <c r="F3" s="112"/>
      <c r="G3" s="112"/>
      <c r="H3" s="112"/>
      <c r="I3" s="108"/>
      <c r="J3" s="82"/>
      <c r="K3" s="82"/>
      <c r="L3" s="82"/>
      <c r="M3" s="82"/>
      <c r="N3" s="82"/>
      <c r="O3" s="108"/>
      <c r="P3" s="82"/>
      <c r="Q3" s="82"/>
      <c r="R3" s="82"/>
      <c r="S3" s="82"/>
      <c r="T3" s="82"/>
      <c r="U3" s="79"/>
      <c r="V3" s="112"/>
      <c r="W3" s="112"/>
      <c r="X3" s="112"/>
      <c r="Y3" s="112"/>
      <c r="Z3" s="79"/>
      <c r="AA3" s="112"/>
      <c r="AB3" s="112"/>
      <c r="AC3" s="112"/>
      <c r="AD3" s="114"/>
      <c r="AE3" s="79"/>
      <c r="AF3" s="112"/>
      <c r="AG3" s="112"/>
      <c r="AH3" s="112"/>
      <c r="AI3" s="114"/>
      <c r="AJ3" s="79"/>
      <c r="AK3" s="112"/>
      <c r="AL3" s="112"/>
      <c r="AM3" s="112"/>
      <c r="AN3" s="114"/>
      <c r="AO3" s="79"/>
      <c r="AP3" s="112"/>
      <c r="AQ3" s="112"/>
      <c r="AR3" s="112"/>
      <c r="AS3" s="114" t="s">
        <v>124</v>
      </c>
    </row>
    <row r="4" spans="1:45" ht="19.5" customHeight="1">
      <c r="A4" s="176" t="s">
        <v>78</v>
      </c>
      <c r="B4" s="177"/>
      <c r="C4" s="141" t="s">
        <v>58</v>
      </c>
      <c r="D4" s="189" t="s">
        <v>112</v>
      </c>
      <c r="E4" s="189"/>
      <c r="F4" s="189"/>
      <c r="G4" s="189"/>
      <c r="H4" s="190"/>
      <c r="I4" s="137"/>
      <c r="J4" s="183" t="s">
        <v>118</v>
      </c>
      <c r="K4" s="184"/>
      <c r="L4" s="184"/>
      <c r="M4" s="184"/>
      <c r="N4" s="185"/>
      <c r="O4" s="116"/>
      <c r="P4" s="186" t="s">
        <v>119</v>
      </c>
      <c r="Q4" s="187"/>
      <c r="R4" s="187"/>
      <c r="S4" s="187"/>
      <c r="T4" s="188"/>
      <c r="U4" s="180" t="s">
        <v>111</v>
      </c>
      <c r="V4" s="181"/>
      <c r="W4" s="181"/>
      <c r="X4" s="181"/>
      <c r="Y4" s="182"/>
      <c r="Z4" s="180" t="s">
        <v>117</v>
      </c>
      <c r="AA4" s="181"/>
      <c r="AB4" s="181"/>
      <c r="AC4" s="181"/>
      <c r="AD4" s="182"/>
      <c r="AE4" s="180" t="s">
        <v>116</v>
      </c>
      <c r="AF4" s="181"/>
      <c r="AG4" s="181"/>
      <c r="AH4" s="181"/>
      <c r="AI4" s="182"/>
      <c r="AJ4" s="180" t="s">
        <v>115</v>
      </c>
      <c r="AK4" s="181"/>
      <c r="AL4" s="181"/>
      <c r="AM4" s="181"/>
      <c r="AN4" s="182"/>
      <c r="AO4" s="180" t="s">
        <v>114</v>
      </c>
      <c r="AP4" s="181"/>
      <c r="AQ4" s="181"/>
      <c r="AR4" s="181"/>
      <c r="AS4" s="182"/>
    </row>
    <row r="5" spans="1:45" ht="19.5" customHeight="1">
      <c r="A5" s="191" t="s">
        <v>61</v>
      </c>
      <c r="B5" s="192"/>
      <c r="C5" s="83"/>
      <c r="D5" s="110" t="s">
        <v>113</v>
      </c>
      <c r="E5" s="109" t="s">
        <v>71</v>
      </c>
      <c r="F5" s="109" t="s">
        <v>72</v>
      </c>
      <c r="G5" s="109" t="s">
        <v>73</v>
      </c>
      <c r="H5" s="121" t="s">
        <v>74</v>
      </c>
      <c r="I5" s="138"/>
      <c r="J5" s="92" t="s">
        <v>113</v>
      </c>
      <c r="K5" s="93" t="s">
        <v>71</v>
      </c>
      <c r="L5" s="93" t="s">
        <v>72</v>
      </c>
      <c r="M5" s="93" t="s">
        <v>73</v>
      </c>
      <c r="N5" s="93" t="s">
        <v>74</v>
      </c>
      <c r="O5" s="117"/>
      <c r="P5" s="120" t="s">
        <v>113</v>
      </c>
      <c r="Q5" s="109" t="s">
        <v>71</v>
      </c>
      <c r="R5" s="109" t="s">
        <v>72</v>
      </c>
      <c r="S5" s="109" t="s">
        <v>73</v>
      </c>
      <c r="T5" s="121" t="s">
        <v>74</v>
      </c>
      <c r="U5" s="120" t="s">
        <v>113</v>
      </c>
      <c r="V5" s="109" t="s">
        <v>71</v>
      </c>
      <c r="W5" s="109" t="s">
        <v>72</v>
      </c>
      <c r="X5" s="109" t="s">
        <v>73</v>
      </c>
      <c r="Y5" s="121" t="s">
        <v>74</v>
      </c>
      <c r="Z5" s="120" t="s">
        <v>113</v>
      </c>
      <c r="AA5" s="109" t="s">
        <v>71</v>
      </c>
      <c r="AB5" s="109" t="s">
        <v>72</v>
      </c>
      <c r="AC5" s="109" t="s">
        <v>73</v>
      </c>
      <c r="AD5" s="121" t="s">
        <v>74</v>
      </c>
      <c r="AE5" s="120" t="s">
        <v>113</v>
      </c>
      <c r="AF5" s="109" t="s">
        <v>71</v>
      </c>
      <c r="AG5" s="109" t="s">
        <v>72</v>
      </c>
      <c r="AH5" s="109" t="s">
        <v>73</v>
      </c>
      <c r="AI5" s="121" t="s">
        <v>74</v>
      </c>
      <c r="AJ5" s="120" t="s">
        <v>113</v>
      </c>
      <c r="AK5" s="109" t="s">
        <v>71</v>
      </c>
      <c r="AL5" s="109" t="s">
        <v>72</v>
      </c>
      <c r="AM5" s="109" t="s">
        <v>73</v>
      </c>
      <c r="AN5" s="121" t="s">
        <v>74</v>
      </c>
      <c r="AO5" s="120" t="s">
        <v>113</v>
      </c>
      <c r="AP5" s="109" t="s">
        <v>71</v>
      </c>
      <c r="AQ5" s="109" t="s">
        <v>72</v>
      </c>
      <c r="AR5" s="109" t="s">
        <v>73</v>
      </c>
      <c r="AS5" s="121" t="s">
        <v>74</v>
      </c>
    </row>
    <row r="6" spans="1:45" ht="19.5" customHeight="1">
      <c r="A6" s="142"/>
      <c r="B6" s="85" t="s">
        <v>1</v>
      </c>
      <c r="C6" s="85" t="s">
        <v>0</v>
      </c>
      <c r="D6" s="94">
        <f>SUM(E6:H6)</f>
        <v>0</v>
      </c>
      <c r="E6" s="95"/>
      <c r="F6" s="95"/>
      <c r="G6" s="95"/>
      <c r="H6" s="123"/>
      <c r="I6" s="139"/>
      <c r="J6" s="95" t="b">
        <f t="shared" ref="J6:J37" si="0">D6=P6</f>
        <v>1</v>
      </c>
      <c r="K6" s="95" t="b">
        <f t="shared" ref="K6:K37" si="1">E6=Q6</f>
        <v>1</v>
      </c>
      <c r="L6" s="95" t="b">
        <f t="shared" ref="L6:L37" si="2">F6=R6</f>
        <v>1</v>
      </c>
      <c r="M6" s="95" t="b">
        <f t="shared" ref="M6:M37" si="3">G6=S6</f>
        <v>1</v>
      </c>
      <c r="N6" s="95" t="b">
        <f t="shared" ref="N6:N37" si="4">H6=T6</f>
        <v>1</v>
      </c>
      <c r="O6" s="118"/>
      <c r="P6" s="122">
        <f>SUM(Q6:T6)</f>
        <v>0</v>
      </c>
      <c r="Q6" s="95">
        <f t="shared" ref="Q6:Q17" si="5">V6+AA6+AF6+AK6+AP6</f>
        <v>0</v>
      </c>
      <c r="R6" s="95">
        <f t="shared" ref="R6:R17" si="6">W6+AB6+AG6+AL6+AQ6</f>
        <v>0</v>
      </c>
      <c r="S6" s="95">
        <f t="shared" ref="S6:S17" si="7">X6+AC6+AH6+AM6+AR6</f>
        <v>0</v>
      </c>
      <c r="T6" s="123">
        <f t="shared" ref="T6:T17" si="8">Y6+AD6+AI6+AN6+AS6</f>
        <v>0</v>
      </c>
      <c r="U6" s="122">
        <f>SUM(V6:Y6)</f>
        <v>0</v>
      </c>
      <c r="V6" s="96"/>
      <c r="W6" s="96"/>
      <c r="X6" s="96"/>
      <c r="Y6" s="129"/>
      <c r="Z6" s="122">
        <f>SUM(AA6:AD6)</f>
        <v>0</v>
      </c>
      <c r="AA6" s="96"/>
      <c r="AB6" s="96"/>
      <c r="AC6" s="96"/>
      <c r="AD6" s="129"/>
      <c r="AE6" s="122">
        <f>SUM(AF6:AI6)</f>
        <v>0</v>
      </c>
      <c r="AF6" s="96"/>
      <c r="AG6" s="96"/>
      <c r="AH6" s="96"/>
      <c r="AI6" s="129"/>
      <c r="AJ6" s="122">
        <f>SUM(AK6:AN6)</f>
        <v>0</v>
      </c>
      <c r="AK6" s="96"/>
      <c r="AL6" s="96"/>
      <c r="AM6" s="96"/>
      <c r="AN6" s="129"/>
      <c r="AO6" s="122">
        <f>SUM(AP6:AS6)</f>
        <v>0</v>
      </c>
      <c r="AP6" s="96"/>
      <c r="AQ6" s="96"/>
      <c r="AR6" s="96"/>
      <c r="AS6" s="129"/>
    </row>
    <row r="7" spans="1:45" ht="19.5" customHeight="1">
      <c r="A7" s="142"/>
      <c r="B7" s="86"/>
      <c r="C7" s="86" t="s">
        <v>2</v>
      </c>
      <c r="D7" s="94">
        <f t="shared" ref="D7:D70" si="9">SUM(E7:H7)</f>
        <v>3</v>
      </c>
      <c r="E7" s="95">
        <v>1</v>
      </c>
      <c r="F7" s="95">
        <v>1</v>
      </c>
      <c r="G7" s="95">
        <v>1</v>
      </c>
      <c r="H7" s="123"/>
      <c r="I7" s="139"/>
      <c r="J7" s="95" t="b">
        <f t="shared" si="0"/>
        <v>1</v>
      </c>
      <c r="K7" s="95" t="b">
        <f t="shared" si="1"/>
        <v>1</v>
      </c>
      <c r="L7" s="95" t="b">
        <f t="shared" si="2"/>
        <v>1</v>
      </c>
      <c r="M7" s="95" t="b">
        <f t="shared" si="3"/>
        <v>1</v>
      </c>
      <c r="N7" s="95" t="b">
        <f t="shared" si="4"/>
        <v>1</v>
      </c>
      <c r="O7" s="118"/>
      <c r="P7" s="122">
        <f t="shared" ref="P7:P17" si="10">SUM(Q7:T7)</f>
        <v>3</v>
      </c>
      <c r="Q7" s="95">
        <f t="shared" si="5"/>
        <v>1</v>
      </c>
      <c r="R7" s="95">
        <f t="shared" si="6"/>
        <v>1</v>
      </c>
      <c r="S7" s="95">
        <f t="shared" si="7"/>
        <v>1</v>
      </c>
      <c r="T7" s="123">
        <f t="shared" si="8"/>
        <v>0</v>
      </c>
      <c r="U7" s="122">
        <f t="shared" ref="U7:U17" si="11">SUM(V7:Y7)</f>
        <v>1</v>
      </c>
      <c r="V7" s="96">
        <v>1</v>
      </c>
      <c r="W7" s="96"/>
      <c r="X7" s="96"/>
      <c r="Y7" s="129"/>
      <c r="Z7" s="122">
        <f t="shared" ref="Z7:Z17" si="12">SUM(AA7:AD7)</f>
        <v>1</v>
      </c>
      <c r="AA7" s="96"/>
      <c r="AB7" s="96">
        <v>1</v>
      </c>
      <c r="AC7" s="96"/>
      <c r="AD7" s="129"/>
      <c r="AE7" s="122">
        <f t="shared" ref="AE7:AE17" si="13">SUM(AF7:AI7)</f>
        <v>0</v>
      </c>
      <c r="AF7" s="96"/>
      <c r="AG7" s="96"/>
      <c r="AH7" s="96"/>
      <c r="AI7" s="129"/>
      <c r="AJ7" s="122">
        <f t="shared" ref="AJ7:AJ17" si="14">SUM(AK7:AN7)</f>
        <v>1</v>
      </c>
      <c r="AK7" s="96"/>
      <c r="AL7" s="96"/>
      <c r="AM7" s="96">
        <v>1</v>
      </c>
      <c r="AN7" s="129"/>
      <c r="AO7" s="122">
        <f t="shared" ref="AO7:AO17" si="15">SUM(AP7:AS7)</f>
        <v>0</v>
      </c>
      <c r="AP7" s="96"/>
      <c r="AQ7" s="96"/>
      <c r="AR7" s="96"/>
      <c r="AS7" s="129"/>
    </row>
    <row r="8" spans="1:45" ht="19.5" customHeight="1">
      <c r="A8" s="142" t="s">
        <v>3</v>
      </c>
      <c r="B8" s="84" t="s">
        <v>4</v>
      </c>
      <c r="C8" s="85" t="s">
        <v>0</v>
      </c>
      <c r="D8" s="94">
        <f t="shared" si="9"/>
        <v>11</v>
      </c>
      <c r="E8" s="95">
        <v>2</v>
      </c>
      <c r="F8" s="95">
        <v>4</v>
      </c>
      <c r="G8" s="95">
        <v>2</v>
      </c>
      <c r="H8" s="123">
        <v>3</v>
      </c>
      <c r="I8" s="139"/>
      <c r="J8" s="95" t="b">
        <f t="shared" si="0"/>
        <v>1</v>
      </c>
      <c r="K8" s="95" t="b">
        <f t="shared" si="1"/>
        <v>1</v>
      </c>
      <c r="L8" s="95" t="b">
        <f t="shared" si="2"/>
        <v>1</v>
      </c>
      <c r="M8" s="95" t="b">
        <f t="shared" si="3"/>
        <v>1</v>
      </c>
      <c r="N8" s="95" t="b">
        <f t="shared" si="4"/>
        <v>1</v>
      </c>
      <c r="O8" s="118"/>
      <c r="P8" s="122">
        <f t="shared" si="10"/>
        <v>11</v>
      </c>
      <c r="Q8" s="95">
        <f t="shared" si="5"/>
        <v>2</v>
      </c>
      <c r="R8" s="95">
        <f t="shared" si="6"/>
        <v>4</v>
      </c>
      <c r="S8" s="95">
        <f t="shared" si="7"/>
        <v>2</v>
      </c>
      <c r="T8" s="123">
        <f t="shared" si="8"/>
        <v>3</v>
      </c>
      <c r="U8" s="122">
        <f t="shared" si="11"/>
        <v>6</v>
      </c>
      <c r="V8" s="96">
        <v>1</v>
      </c>
      <c r="W8" s="96">
        <v>2</v>
      </c>
      <c r="X8" s="96">
        <v>1</v>
      </c>
      <c r="Y8" s="129">
        <v>2</v>
      </c>
      <c r="Z8" s="122">
        <f t="shared" si="12"/>
        <v>1</v>
      </c>
      <c r="AA8" s="96">
        <v>1</v>
      </c>
      <c r="AB8" s="96"/>
      <c r="AC8" s="96"/>
      <c r="AD8" s="129"/>
      <c r="AE8" s="122">
        <f t="shared" si="13"/>
        <v>1</v>
      </c>
      <c r="AF8" s="96"/>
      <c r="AG8" s="96">
        <v>1</v>
      </c>
      <c r="AH8" s="96"/>
      <c r="AI8" s="129"/>
      <c r="AJ8" s="122">
        <f t="shared" si="14"/>
        <v>1</v>
      </c>
      <c r="AK8" s="96"/>
      <c r="AL8" s="96">
        <v>1</v>
      </c>
      <c r="AM8" s="96"/>
      <c r="AN8" s="129"/>
      <c r="AO8" s="122">
        <f t="shared" si="15"/>
        <v>2</v>
      </c>
      <c r="AP8" s="96"/>
      <c r="AQ8" s="96"/>
      <c r="AR8" s="96">
        <v>1</v>
      </c>
      <c r="AS8" s="129">
        <v>1</v>
      </c>
    </row>
    <row r="9" spans="1:45" ht="19.5" customHeight="1">
      <c r="A9" s="142"/>
      <c r="B9" s="86"/>
      <c r="C9" s="86" t="s">
        <v>2</v>
      </c>
      <c r="D9" s="94">
        <f t="shared" si="9"/>
        <v>8</v>
      </c>
      <c r="E9" s="95">
        <v>2</v>
      </c>
      <c r="F9" s="95">
        <v>2</v>
      </c>
      <c r="G9" s="95">
        <v>3</v>
      </c>
      <c r="H9" s="123">
        <v>1</v>
      </c>
      <c r="I9" s="139"/>
      <c r="J9" s="95" t="b">
        <f t="shared" si="0"/>
        <v>1</v>
      </c>
      <c r="K9" s="95" t="b">
        <f t="shared" si="1"/>
        <v>1</v>
      </c>
      <c r="L9" s="95" t="b">
        <f t="shared" si="2"/>
        <v>1</v>
      </c>
      <c r="M9" s="95" t="b">
        <f t="shared" si="3"/>
        <v>1</v>
      </c>
      <c r="N9" s="95" t="b">
        <f t="shared" si="4"/>
        <v>1</v>
      </c>
      <c r="O9" s="118"/>
      <c r="P9" s="122">
        <f t="shared" si="10"/>
        <v>8</v>
      </c>
      <c r="Q9" s="95">
        <f t="shared" si="5"/>
        <v>2</v>
      </c>
      <c r="R9" s="95">
        <f t="shared" si="6"/>
        <v>2</v>
      </c>
      <c r="S9" s="95">
        <f t="shared" si="7"/>
        <v>3</v>
      </c>
      <c r="T9" s="123">
        <f t="shared" si="8"/>
        <v>1</v>
      </c>
      <c r="U9" s="122">
        <f t="shared" si="11"/>
        <v>4</v>
      </c>
      <c r="V9" s="96">
        <v>1</v>
      </c>
      <c r="W9" s="96">
        <v>1</v>
      </c>
      <c r="X9" s="96">
        <v>2</v>
      </c>
      <c r="Y9" s="129"/>
      <c r="Z9" s="122">
        <f t="shared" si="12"/>
        <v>1</v>
      </c>
      <c r="AA9" s="96">
        <v>1</v>
      </c>
      <c r="AB9" s="96"/>
      <c r="AC9" s="96"/>
      <c r="AD9" s="129"/>
      <c r="AE9" s="122">
        <f t="shared" si="13"/>
        <v>2</v>
      </c>
      <c r="AF9" s="96"/>
      <c r="AG9" s="96">
        <v>1</v>
      </c>
      <c r="AH9" s="96">
        <v>1</v>
      </c>
      <c r="AI9" s="129"/>
      <c r="AJ9" s="122">
        <f t="shared" si="14"/>
        <v>0</v>
      </c>
      <c r="AK9" s="96"/>
      <c r="AL9" s="96"/>
      <c r="AM9" s="96"/>
      <c r="AN9" s="129"/>
      <c r="AO9" s="122">
        <f t="shared" si="15"/>
        <v>1</v>
      </c>
      <c r="AP9" s="96"/>
      <c r="AQ9" s="96"/>
      <c r="AR9" s="96"/>
      <c r="AS9" s="129">
        <v>1</v>
      </c>
    </row>
    <row r="10" spans="1:45" ht="19.5" customHeight="1">
      <c r="A10" s="142"/>
      <c r="B10" s="85" t="s">
        <v>5</v>
      </c>
      <c r="C10" s="85" t="s">
        <v>0</v>
      </c>
      <c r="D10" s="94">
        <f t="shared" si="9"/>
        <v>1</v>
      </c>
      <c r="E10" s="95"/>
      <c r="F10" s="95"/>
      <c r="G10" s="95"/>
      <c r="H10" s="123">
        <v>1</v>
      </c>
      <c r="I10" s="139"/>
      <c r="J10" s="95" t="b">
        <f t="shared" si="0"/>
        <v>1</v>
      </c>
      <c r="K10" s="95" t="b">
        <f t="shared" si="1"/>
        <v>1</v>
      </c>
      <c r="L10" s="95" t="b">
        <f t="shared" si="2"/>
        <v>1</v>
      </c>
      <c r="M10" s="95" t="b">
        <f t="shared" si="3"/>
        <v>1</v>
      </c>
      <c r="N10" s="95" t="b">
        <f t="shared" si="4"/>
        <v>1</v>
      </c>
      <c r="O10" s="118"/>
      <c r="P10" s="122">
        <f t="shared" si="10"/>
        <v>1</v>
      </c>
      <c r="Q10" s="95">
        <f t="shared" si="5"/>
        <v>0</v>
      </c>
      <c r="R10" s="95">
        <f t="shared" si="6"/>
        <v>0</v>
      </c>
      <c r="S10" s="95">
        <f t="shared" si="7"/>
        <v>0</v>
      </c>
      <c r="T10" s="123">
        <f t="shared" si="8"/>
        <v>1</v>
      </c>
      <c r="U10" s="122">
        <f t="shared" si="11"/>
        <v>1</v>
      </c>
      <c r="V10" s="96"/>
      <c r="W10" s="96"/>
      <c r="X10" s="96"/>
      <c r="Y10" s="129">
        <v>1</v>
      </c>
      <c r="Z10" s="122">
        <f t="shared" si="12"/>
        <v>0</v>
      </c>
      <c r="AA10" s="96"/>
      <c r="AB10" s="96"/>
      <c r="AC10" s="96"/>
      <c r="AD10" s="129"/>
      <c r="AE10" s="122">
        <f t="shared" si="13"/>
        <v>0</v>
      </c>
      <c r="AF10" s="96"/>
      <c r="AG10" s="96"/>
      <c r="AH10" s="96"/>
      <c r="AI10" s="129"/>
      <c r="AJ10" s="122">
        <f t="shared" si="14"/>
        <v>0</v>
      </c>
      <c r="AK10" s="96"/>
      <c r="AL10" s="96"/>
      <c r="AM10" s="96"/>
      <c r="AN10" s="129"/>
      <c r="AO10" s="122">
        <f t="shared" si="15"/>
        <v>0</v>
      </c>
      <c r="AP10" s="96"/>
      <c r="AQ10" s="96"/>
      <c r="AR10" s="96"/>
      <c r="AS10" s="129"/>
    </row>
    <row r="11" spans="1:45" ht="19.5" customHeight="1">
      <c r="A11" s="142"/>
      <c r="B11" s="86"/>
      <c r="C11" s="86" t="s">
        <v>2</v>
      </c>
      <c r="D11" s="94">
        <f t="shared" si="9"/>
        <v>0</v>
      </c>
      <c r="E11" s="95"/>
      <c r="F11" s="95"/>
      <c r="G11" s="95"/>
      <c r="H11" s="123"/>
      <c r="I11" s="139"/>
      <c r="J11" s="95" t="b">
        <f t="shared" si="0"/>
        <v>1</v>
      </c>
      <c r="K11" s="95" t="b">
        <f t="shared" si="1"/>
        <v>1</v>
      </c>
      <c r="L11" s="95" t="b">
        <f t="shared" si="2"/>
        <v>1</v>
      </c>
      <c r="M11" s="95" t="b">
        <f t="shared" si="3"/>
        <v>1</v>
      </c>
      <c r="N11" s="95" t="b">
        <f t="shared" si="4"/>
        <v>1</v>
      </c>
      <c r="O11" s="118"/>
      <c r="P11" s="122">
        <f t="shared" si="10"/>
        <v>0</v>
      </c>
      <c r="Q11" s="95">
        <f t="shared" si="5"/>
        <v>0</v>
      </c>
      <c r="R11" s="95">
        <f t="shared" si="6"/>
        <v>0</v>
      </c>
      <c r="S11" s="95">
        <f t="shared" si="7"/>
        <v>0</v>
      </c>
      <c r="T11" s="123">
        <f t="shared" si="8"/>
        <v>0</v>
      </c>
      <c r="U11" s="122">
        <f t="shared" si="11"/>
        <v>0</v>
      </c>
      <c r="V11" s="96"/>
      <c r="W11" s="96"/>
      <c r="X11" s="96"/>
      <c r="Y11" s="129"/>
      <c r="Z11" s="122">
        <f t="shared" si="12"/>
        <v>0</v>
      </c>
      <c r="AA11" s="96"/>
      <c r="AB11" s="96"/>
      <c r="AC11" s="96"/>
      <c r="AD11" s="129"/>
      <c r="AE11" s="122">
        <f t="shared" si="13"/>
        <v>0</v>
      </c>
      <c r="AF11" s="96"/>
      <c r="AG11" s="96"/>
      <c r="AH11" s="96"/>
      <c r="AI11" s="129"/>
      <c r="AJ11" s="122">
        <f t="shared" si="14"/>
        <v>0</v>
      </c>
      <c r="AK11" s="96"/>
      <c r="AL11" s="96"/>
      <c r="AM11" s="96"/>
      <c r="AN11" s="129"/>
      <c r="AO11" s="122">
        <f t="shared" si="15"/>
        <v>0</v>
      </c>
      <c r="AP11" s="96"/>
      <c r="AQ11" s="96"/>
      <c r="AR11" s="96"/>
      <c r="AS11" s="129"/>
    </row>
    <row r="12" spans="1:45" ht="19.5" customHeight="1">
      <c r="A12" s="142" t="s">
        <v>6</v>
      </c>
      <c r="B12" s="85" t="s">
        <v>7</v>
      </c>
      <c r="C12" s="85" t="s">
        <v>0</v>
      </c>
      <c r="D12" s="94">
        <f t="shared" si="9"/>
        <v>62</v>
      </c>
      <c r="E12" s="95">
        <v>13</v>
      </c>
      <c r="F12" s="95">
        <v>24</v>
      </c>
      <c r="G12" s="95">
        <v>12</v>
      </c>
      <c r="H12" s="123">
        <v>13</v>
      </c>
      <c r="I12" s="139"/>
      <c r="J12" s="95" t="b">
        <f t="shared" si="0"/>
        <v>1</v>
      </c>
      <c r="K12" s="95" t="b">
        <f t="shared" si="1"/>
        <v>1</v>
      </c>
      <c r="L12" s="95" t="b">
        <f t="shared" si="2"/>
        <v>1</v>
      </c>
      <c r="M12" s="95" t="b">
        <f t="shared" si="3"/>
        <v>1</v>
      </c>
      <c r="N12" s="95" t="b">
        <f t="shared" si="4"/>
        <v>1</v>
      </c>
      <c r="O12" s="118"/>
      <c r="P12" s="122">
        <f t="shared" si="10"/>
        <v>62</v>
      </c>
      <c r="Q12" s="95">
        <f t="shared" si="5"/>
        <v>13</v>
      </c>
      <c r="R12" s="95">
        <f t="shared" si="6"/>
        <v>24</v>
      </c>
      <c r="S12" s="95">
        <f t="shared" si="7"/>
        <v>12</v>
      </c>
      <c r="T12" s="123">
        <f t="shared" si="8"/>
        <v>13</v>
      </c>
      <c r="U12" s="122">
        <f t="shared" si="11"/>
        <v>37</v>
      </c>
      <c r="V12" s="96">
        <v>8</v>
      </c>
      <c r="W12" s="96">
        <v>14</v>
      </c>
      <c r="X12" s="96">
        <v>7</v>
      </c>
      <c r="Y12" s="129">
        <v>8</v>
      </c>
      <c r="Z12" s="122">
        <f t="shared" si="12"/>
        <v>6</v>
      </c>
      <c r="AA12" s="96">
        <v>2</v>
      </c>
      <c r="AB12" s="96">
        <v>2</v>
      </c>
      <c r="AC12" s="96">
        <v>1</v>
      </c>
      <c r="AD12" s="129">
        <v>1</v>
      </c>
      <c r="AE12" s="122">
        <f t="shared" si="13"/>
        <v>7</v>
      </c>
      <c r="AF12" s="96">
        <v>1</v>
      </c>
      <c r="AG12" s="96">
        <v>3</v>
      </c>
      <c r="AH12" s="96">
        <v>2</v>
      </c>
      <c r="AI12" s="129">
        <v>1</v>
      </c>
      <c r="AJ12" s="122">
        <f t="shared" si="14"/>
        <v>6</v>
      </c>
      <c r="AK12" s="96">
        <v>1</v>
      </c>
      <c r="AL12" s="96">
        <v>2</v>
      </c>
      <c r="AM12" s="96">
        <v>1</v>
      </c>
      <c r="AN12" s="129">
        <v>2</v>
      </c>
      <c r="AO12" s="122">
        <f t="shared" si="15"/>
        <v>6</v>
      </c>
      <c r="AP12" s="96">
        <v>1</v>
      </c>
      <c r="AQ12" s="96">
        <v>3</v>
      </c>
      <c r="AR12" s="96">
        <v>1</v>
      </c>
      <c r="AS12" s="129">
        <v>1</v>
      </c>
    </row>
    <row r="13" spans="1:45" ht="19.5" customHeight="1">
      <c r="A13" s="142"/>
      <c r="B13" s="86"/>
      <c r="C13" s="86" t="s">
        <v>2</v>
      </c>
      <c r="D13" s="94">
        <f t="shared" si="9"/>
        <v>0</v>
      </c>
      <c r="E13" s="95"/>
      <c r="F13" s="95"/>
      <c r="G13" s="95"/>
      <c r="H13" s="123"/>
      <c r="I13" s="139"/>
      <c r="J13" s="95" t="b">
        <f t="shared" si="0"/>
        <v>1</v>
      </c>
      <c r="K13" s="95" t="b">
        <f t="shared" si="1"/>
        <v>1</v>
      </c>
      <c r="L13" s="95" t="b">
        <f t="shared" si="2"/>
        <v>1</v>
      </c>
      <c r="M13" s="95" t="b">
        <f t="shared" si="3"/>
        <v>1</v>
      </c>
      <c r="N13" s="95" t="b">
        <f t="shared" si="4"/>
        <v>1</v>
      </c>
      <c r="O13" s="118"/>
      <c r="P13" s="122">
        <f t="shared" si="10"/>
        <v>0</v>
      </c>
      <c r="Q13" s="95">
        <f t="shared" si="5"/>
        <v>0</v>
      </c>
      <c r="R13" s="95">
        <f t="shared" si="6"/>
        <v>0</v>
      </c>
      <c r="S13" s="95">
        <f t="shared" si="7"/>
        <v>0</v>
      </c>
      <c r="T13" s="123">
        <f t="shared" si="8"/>
        <v>0</v>
      </c>
      <c r="U13" s="122">
        <f t="shared" si="11"/>
        <v>0</v>
      </c>
      <c r="V13" s="96"/>
      <c r="W13" s="96"/>
      <c r="X13" s="96"/>
      <c r="Y13" s="129"/>
      <c r="Z13" s="122">
        <f t="shared" si="12"/>
        <v>0</v>
      </c>
      <c r="AA13" s="96"/>
      <c r="AB13" s="96"/>
      <c r="AC13" s="96"/>
      <c r="AD13" s="129"/>
      <c r="AE13" s="122">
        <f t="shared" si="13"/>
        <v>0</v>
      </c>
      <c r="AF13" s="96"/>
      <c r="AG13" s="96"/>
      <c r="AH13" s="96"/>
      <c r="AI13" s="129"/>
      <c r="AJ13" s="122">
        <f t="shared" si="14"/>
        <v>0</v>
      </c>
      <c r="AK13" s="96"/>
      <c r="AL13" s="96"/>
      <c r="AM13" s="96"/>
      <c r="AN13" s="129"/>
      <c r="AO13" s="122">
        <f t="shared" si="15"/>
        <v>0</v>
      </c>
      <c r="AP13" s="96"/>
      <c r="AQ13" s="96"/>
      <c r="AR13" s="96"/>
      <c r="AS13" s="129"/>
    </row>
    <row r="14" spans="1:45" ht="19.5" customHeight="1">
      <c r="A14" s="142"/>
      <c r="B14" s="162" t="s">
        <v>110</v>
      </c>
      <c r="C14" s="169"/>
      <c r="D14" s="94">
        <f t="shared" si="9"/>
        <v>31</v>
      </c>
      <c r="E14" s="95">
        <v>6</v>
      </c>
      <c r="F14" s="95">
        <v>12</v>
      </c>
      <c r="G14" s="95">
        <v>6</v>
      </c>
      <c r="H14" s="123">
        <v>7</v>
      </c>
      <c r="I14" s="139"/>
      <c r="J14" s="95" t="b">
        <f t="shared" si="0"/>
        <v>1</v>
      </c>
      <c r="K14" s="95" t="b">
        <f t="shared" si="1"/>
        <v>1</v>
      </c>
      <c r="L14" s="95" t="b">
        <f t="shared" si="2"/>
        <v>1</v>
      </c>
      <c r="M14" s="95" t="b">
        <f t="shared" si="3"/>
        <v>1</v>
      </c>
      <c r="N14" s="95" t="b">
        <f t="shared" si="4"/>
        <v>1</v>
      </c>
      <c r="O14" s="118"/>
      <c r="P14" s="122">
        <f t="shared" si="10"/>
        <v>31</v>
      </c>
      <c r="Q14" s="95">
        <f t="shared" si="5"/>
        <v>6</v>
      </c>
      <c r="R14" s="95">
        <f t="shared" si="6"/>
        <v>12</v>
      </c>
      <c r="S14" s="95">
        <f t="shared" si="7"/>
        <v>6</v>
      </c>
      <c r="T14" s="123">
        <f t="shared" si="8"/>
        <v>7</v>
      </c>
      <c r="U14" s="122">
        <f t="shared" si="11"/>
        <v>31</v>
      </c>
      <c r="V14" s="96">
        <v>6</v>
      </c>
      <c r="W14" s="96">
        <v>12</v>
      </c>
      <c r="X14" s="96">
        <v>6</v>
      </c>
      <c r="Y14" s="129">
        <v>7</v>
      </c>
      <c r="Z14" s="122">
        <f t="shared" si="12"/>
        <v>0</v>
      </c>
      <c r="AA14" s="96"/>
      <c r="AB14" s="96"/>
      <c r="AC14" s="96"/>
      <c r="AD14" s="129"/>
      <c r="AE14" s="122">
        <f t="shared" si="13"/>
        <v>0</v>
      </c>
      <c r="AF14" s="96"/>
      <c r="AG14" s="96"/>
      <c r="AH14" s="96"/>
      <c r="AI14" s="129"/>
      <c r="AJ14" s="122">
        <f t="shared" si="14"/>
        <v>0</v>
      </c>
      <c r="AK14" s="96"/>
      <c r="AL14" s="96"/>
      <c r="AM14" s="96"/>
      <c r="AN14" s="129"/>
      <c r="AO14" s="122">
        <f t="shared" si="15"/>
        <v>0</v>
      </c>
      <c r="AP14" s="96"/>
      <c r="AQ14" s="96"/>
      <c r="AR14" s="96"/>
      <c r="AS14" s="129"/>
    </row>
    <row r="15" spans="1:45" ht="19.5" customHeight="1">
      <c r="A15" s="142"/>
      <c r="B15" s="162" t="s">
        <v>26</v>
      </c>
      <c r="C15" s="163"/>
      <c r="D15" s="94">
        <f t="shared" si="9"/>
        <v>0</v>
      </c>
      <c r="E15" s="95"/>
      <c r="F15" s="95"/>
      <c r="G15" s="95"/>
      <c r="H15" s="123"/>
      <c r="I15" s="139"/>
      <c r="J15" s="95" t="b">
        <f t="shared" si="0"/>
        <v>1</v>
      </c>
      <c r="K15" s="95" t="b">
        <f t="shared" si="1"/>
        <v>1</v>
      </c>
      <c r="L15" s="95" t="b">
        <f t="shared" si="2"/>
        <v>1</v>
      </c>
      <c r="M15" s="95" t="b">
        <f t="shared" si="3"/>
        <v>1</v>
      </c>
      <c r="N15" s="95" t="b">
        <f t="shared" si="4"/>
        <v>1</v>
      </c>
      <c r="O15" s="118"/>
      <c r="P15" s="122">
        <f t="shared" si="10"/>
        <v>0</v>
      </c>
      <c r="Q15" s="95">
        <f t="shared" si="5"/>
        <v>0</v>
      </c>
      <c r="R15" s="95">
        <f t="shared" si="6"/>
        <v>0</v>
      </c>
      <c r="S15" s="95">
        <f t="shared" si="7"/>
        <v>0</v>
      </c>
      <c r="T15" s="123">
        <f t="shared" si="8"/>
        <v>0</v>
      </c>
      <c r="U15" s="122">
        <f t="shared" si="11"/>
        <v>0</v>
      </c>
      <c r="V15" s="96"/>
      <c r="W15" s="96"/>
      <c r="X15" s="96"/>
      <c r="Y15" s="129"/>
      <c r="Z15" s="122">
        <f t="shared" si="12"/>
        <v>0</v>
      </c>
      <c r="AA15" s="96"/>
      <c r="AB15" s="96"/>
      <c r="AC15" s="96"/>
      <c r="AD15" s="129"/>
      <c r="AE15" s="122">
        <f t="shared" si="13"/>
        <v>0</v>
      </c>
      <c r="AF15" s="96"/>
      <c r="AG15" s="96"/>
      <c r="AH15" s="96"/>
      <c r="AI15" s="129"/>
      <c r="AJ15" s="122">
        <f t="shared" si="14"/>
        <v>0</v>
      </c>
      <c r="AK15" s="96"/>
      <c r="AL15" s="96"/>
      <c r="AM15" s="96"/>
      <c r="AN15" s="129"/>
      <c r="AO15" s="122">
        <f t="shared" si="15"/>
        <v>0</v>
      </c>
      <c r="AP15" s="96"/>
      <c r="AQ15" s="96"/>
      <c r="AR15" s="96"/>
      <c r="AS15" s="129"/>
    </row>
    <row r="16" spans="1:45" ht="19.5" customHeight="1">
      <c r="A16" s="142"/>
      <c r="B16" s="162" t="s">
        <v>8</v>
      </c>
      <c r="C16" s="163"/>
      <c r="D16" s="94">
        <f t="shared" si="9"/>
        <v>24</v>
      </c>
      <c r="E16" s="95">
        <v>5</v>
      </c>
      <c r="F16" s="95">
        <v>10</v>
      </c>
      <c r="G16" s="95">
        <v>5</v>
      </c>
      <c r="H16" s="123">
        <v>4</v>
      </c>
      <c r="I16" s="139"/>
      <c r="J16" s="95" t="b">
        <f t="shared" si="0"/>
        <v>1</v>
      </c>
      <c r="K16" s="95" t="b">
        <f t="shared" si="1"/>
        <v>1</v>
      </c>
      <c r="L16" s="95" t="b">
        <f t="shared" si="2"/>
        <v>1</v>
      </c>
      <c r="M16" s="95" t="b">
        <f t="shared" si="3"/>
        <v>1</v>
      </c>
      <c r="N16" s="95" t="b">
        <f t="shared" si="4"/>
        <v>1</v>
      </c>
      <c r="O16" s="118"/>
      <c r="P16" s="122">
        <f t="shared" si="10"/>
        <v>24</v>
      </c>
      <c r="Q16" s="95">
        <f t="shared" si="5"/>
        <v>5</v>
      </c>
      <c r="R16" s="95">
        <f t="shared" si="6"/>
        <v>10</v>
      </c>
      <c r="S16" s="95">
        <f t="shared" si="7"/>
        <v>5</v>
      </c>
      <c r="T16" s="123">
        <f t="shared" si="8"/>
        <v>4</v>
      </c>
      <c r="U16" s="122">
        <f t="shared" si="11"/>
        <v>21</v>
      </c>
      <c r="V16" s="96">
        <v>5</v>
      </c>
      <c r="W16" s="96">
        <v>7</v>
      </c>
      <c r="X16" s="96">
        <v>5</v>
      </c>
      <c r="Y16" s="129">
        <v>4</v>
      </c>
      <c r="Z16" s="122">
        <f t="shared" si="12"/>
        <v>1</v>
      </c>
      <c r="AA16" s="96"/>
      <c r="AB16" s="96">
        <v>1</v>
      </c>
      <c r="AC16" s="96"/>
      <c r="AD16" s="129"/>
      <c r="AE16" s="122">
        <f t="shared" si="13"/>
        <v>1</v>
      </c>
      <c r="AF16" s="96"/>
      <c r="AG16" s="96">
        <v>1</v>
      </c>
      <c r="AH16" s="96"/>
      <c r="AI16" s="129"/>
      <c r="AJ16" s="122">
        <f t="shared" si="14"/>
        <v>0</v>
      </c>
      <c r="AK16" s="96"/>
      <c r="AL16" s="96"/>
      <c r="AM16" s="96"/>
      <c r="AN16" s="129"/>
      <c r="AO16" s="122">
        <f t="shared" si="15"/>
        <v>1</v>
      </c>
      <c r="AP16" s="96"/>
      <c r="AQ16" s="96">
        <v>1</v>
      </c>
      <c r="AR16" s="96"/>
      <c r="AS16" s="129"/>
    </row>
    <row r="17" spans="1:45" ht="19.5" customHeight="1">
      <c r="A17" s="142"/>
      <c r="B17" s="162" t="s">
        <v>9</v>
      </c>
      <c r="C17" s="163"/>
      <c r="D17" s="94">
        <f t="shared" si="9"/>
        <v>77</v>
      </c>
      <c r="E17" s="95">
        <v>15</v>
      </c>
      <c r="F17" s="95">
        <v>31</v>
      </c>
      <c r="G17" s="95">
        <v>15</v>
      </c>
      <c r="H17" s="123">
        <v>16</v>
      </c>
      <c r="I17" s="139"/>
      <c r="J17" s="95" t="b">
        <f t="shared" si="0"/>
        <v>1</v>
      </c>
      <c r="K17" s="95" t="b">
        <f t="shared" si="1"/>
        <v>1</v>
      </c>
      <c r="L17" s="95" t="b">
        <f t="shared" si="2"/>
        <v>1</v>
      </c>
      <c r="M17" s="95" t="b">
        <f t="shared" si="3"/>
        <v>1</v>
      </c>
      <c r="N17" s="95" t="b">
        <f t="shared" si="4"/>
        <v>1</v>
      </c>
      <c r="O17" s="118"/>
      <c r="P17" s="122">
        <f t="shared" si="10"/>
        <v>77</v>
      </c>
      <c r="Q17" s="95">
        <f t="shared" si="5"/>
        <v>15</v>
      </c>
      <c r="R17" s="95">
        <f t="shared" si="6"/>
        <v>31</v>
      </c>
      <c r="S17" s="95">
        <f t="shared" si="7"/>
        <v>15</v>
      </c>
      <c r="T17" s="123">
        <f t="shared" si="8"/>
        <v>16</v>
      </c>
      <c r="U17" s="122">
        <f t="shared" si="11"/>
        <v>70</v>
      </c>
      <c r="V17" s="96">
        <v>14</v>
      </c>
      <c r="W17" s="96">
        <v>28</v>
      </c>
      <c r="X17" s="96">
        <v>14</v>
      </c>
      <c r="Y17" s="129">
        <v>14</v>
      </c>
      <c r="Z17" s="122">
        <f t="shared" si="12"/>
        <v>4</v>
      </c>
      <c r="AA17" s="96">
        <v>1</v>
      </c>
      <c r="AB17" s="96">
        <v>1</v>
      </c>
      <c r="AC17" s="96">
        <v>1</v>
      </c>
      <c r="AD17" s="129">
        <v>1</v>
      </c>
      <c r="AE17" s="122">
        <f t="shared" si="13"/>
        <v>1</v>
      </c>
      <c r="AF17" s="96"/>
      <c r="AG17" s="96">
        <v>1</v>
      </c>
      <c r="AH17" s="96"/>
      <c r="AI17" s="129"/>
      <c r="AJ17" s="122">
        <f t="shared" si="14"/>
        <v>2</v>
      </c>
      <c r="AK17" s="96"/>
      <c r="AL17" s="96">
        <v>1</v>
      </c>
      <c r="AM17" s="96"/>
      <c r="AN17" s="129">
        <v>1</v>
      </c>
      <c r="AO17" s="122">
        <f t="shared" si="15"/>
        <v>0</v>
      </c>
      <c r="AP17" s="96"/>
      <c r="AQ17" s="96"/>
      <c r="AR17" s="96"/>
      <c r="AS17" s="129"/>
    </row>
    <row r="18" spans="1:45" s="87" customFormat="1" ht="19.5" customHeight="1">
      <c r="A18" s="143"/>
      <c r="B18" s="165" t="s">
        <v>92</v>
      </c>
      <c r="C18" s="163"/>
      <c r="D18" s="97">
        <f>SUM(D6:D17)</f>
        <v>217</v>
      </c>
      <c r="E18" s="97">
        <f t="shared" ref="E18:H18" si="16">SUM(E6:E17)</f>
        <v>44</v>
      </c>
      <c r="F18" s="97">
        <f t="shared" si="16"/>
        <v>84</v>
      </c>
      <c r="G18" s="97">
        <f t="shared" si="16"/>
        <v>44</v>
      </c>
      <c r="H18" s="125">
        <f t="shared" si="16"/>
        <v>45</v>
      </c>
      <c r="I18" s="140"/>
      <c r="J18" s="95" t="b">
        <f t="shared" si="0"/>
        <v>1</v>
      </c>
      <c r="K18" s="95" t="b">
        <f t="shared" si="1"/>
        <v>1</v>
      </c>
      <c r="L18" s="95" t="b">
        <f t="shared" si="2"/>
        <v>1</v>
      </c>
      <c r="M18" s="95" t="b">
        <f t="shared" si="3"/>
        <v>1</v>
      </c>
      <c r="N18" s="95" t="b">
        <f t="shared" si="4"/>
        <v>1</v>
      </c>
      <c r="O18" s="119"/>
      <c r="P18" s="124">
        <f>SUM(P6:P17)</f>
        <v>217</v>
      </c>
      <c r="Q18" s="97">
        <f t="shared" ref="Q18:T18" si="17">SUM(Q6:Q17)</f>
        <v>44</v>
      </c>
      <c r="R18" s="97">
        <f t="shared" si="17"/>
        <v>84</v>
      </c>
      <c r="S18" s="97">
        <f t="shared" si="17"/>
        <v>44</v>
      </c>
      <c r="T18" s="125">
        <f t="shared" si="17"/>
        <v>45</v>
      </c>
      <c r="U18" s="124">
        <f>SUM(U6:U17)</f>
        <v>171</v>
      </c>
      <c r="V18" s="98">
        <f t="shared" ref="V18:Y18" si="18">SUM(V6:V17)</f>
        <v>36</v>
      </c>
      <c r="W18" s="98">
        <f t="shared" si="18"/>
        <v>64</v>
      </c>
      <c r="X18" s="98">
        <f t="shared" si="18"/>
        <v>35</v>
      </c>
      <c r="Y18" s="130">
        <f t="shared" si="18"/>
        <v>36</v>
      </c>
      <c r="Z18" s="124">
        <f>SUM(Z6:Z17)</f>
        <v>14</v>
      </c>
      <c r="AA18" s="98">
        <f t="shared" ref="AA18:AD18" si="19">SUM(AA6:AA17)</f>
        <v>5</v>
      </c>
      <c r="AB18" s="98">
        <f t="shared" si="19"/>
        <v>5</v>
      </c>
      <c r="AC18" s="98">
        <f t="shared" si="19"/>
        <v>2</v>
      </c>
      <c r="AD18" s="130">
        <f t="shared" si="19"/>
        <v>2</v>
      </c>
      <c r="AE18" s="124">
        <f>SUM(AE6:AE17)</f>
        <v>12</v>
      </c>
      <c r="AF18" s="98">
        <f t="shared" ref="AF18:AI18" si="20">SUM(AF6:AF17)</f>
        <v>1</v>
      </c>
      <c r="AG18" s="98">
        <f t="shared" si="20"/>
        <v>7</v>
      </c>
      <c r="AH18" s="98">
        <f t="shared" si="20"/>
        <v>3</v>
      </c>
      <c r="AI18" s="130">
        <f t="shared" si="20"/>
        <v>1</v>
      </c>
      <c r="AJ18" s="124">
        <f>SUM(AJ6:AJ17)</f>
        <v>10</v>
      </c>
      <c r="AK18" s="98">
        <f t="shared" ref="AK18:AN18" si="21">SUM(AK6:AK17)</f>
        <v>1</v>
      </c>
      <c r="AL18" s="98">
        <f t="shared" si="21"/>
        <v>4</v>
      </c>
      <c r="AM18" s="98">
        <f t="shared" si="21"/>
        <v>2</v>
      </c>
      <c r="AN18" s="130">
        <f t="shared" si="21"/>
        <v>3</v>
      </c>
      <c r="AO18" s="124">
        <f>SUM(AO6:AO17)</f>
        <v>10</v>
      </c>
      <c r="AP18" s="98">
        <f t="shared" ref="AP18:AS18" si="22">SUM(AP6:AP17)</f>
        <v>1</v>
      </c>
      <c r="AQ18" s="98">
        <f t="shared" si="22"/>
        <v>4</v>
      </c>
      <c r="AR18" s="98">
        <f t="shared" si="22"/>
        <v>2</v>
      </c>
      <c r="AS18" s="130">
        <f t="shared" si="22"/>
        <v>3</v>
      </c>
    </row>
    <row r="19" spans="1:45" ht="19.5" customHeight="1">
      <c r="A19" s="144"/>
      <c r="B19" s="85" t="s">
        <v>10</v>
      </c>
      <c r="C19" s="85" t="s">
        <v>0</v>
      </c>
      <c r="D19" s="94">
        <f t="shared" si="9"/>
        <v>0</v>
      </c>
      <c r="E19" s="95"/>
      <c r="F19" s="95"/>
      <c r="G19" s="95"/>
      <c r="H19" s="123"/>
      <c r="I19" s="139"/>
      <c r="J19" s="95" t="b">
        <f t="shared" si="0"/>
        <v>1</v>
      </c>
      <c r="K19" s="95" t="b">
        <f t="shared" si="1"/>
        <v>1</v>
      </c>
      <c r="L19" s="95" t="b">
        <f t="shared" si="2"/>
        <v>1</v>
      </c>
      <c r="M19" s="95" t="b">
        <f t="shared" si="3"/>
        <v>1</v>
      </c>
      <c r="N19" s="95" t="b">
        <f t="shared" si="4"/>
        <v>1</v>
      </c>
      <c r="O19" s="118"/>
      <c r="P19" s="122">
        <f t="shared" ref="P19:P75" si="23">SUM(Q19:T19)</f>
        <v>0</v>
      </c>
      <c r="Q19" s="95">
        <f t="shared" ref="Q19:Q30" si="24">V19+AA19+AF19+AK19+AP19</f>
        <v>0</v>
      </c>
      <c r="R19" s="95">
        <f t="shared" ref="R19:R30" si="25">W19+AB19+AG19+AL19+AQ19</f>
        <v>0</v>
      </c>
      <c r="S19" s="95">
        <f t="shared" ref="S19:S30" si="26">X19+AC19+AH19+AM19+AR19</f>
        <v>0</v>
      </c>
      <c r="T19" s="123">
        <f t="shared" ref="T19:T30" si="27">Y19+AD19+AI19+AN19+AS19</f>
        <v>0</v>
      </c>
      <c r="U19" s="122">
        <f t="shared" ref="U19:U75" si="28">SUM(V19:Y19)</f>
        <v>0</v>
      </c>
      <c r="V19" s="96"/>
      <c r="W19" s="96"/>
      <c r="X19" s="96"/>
      <c r="Y19" s="129"/>
      <c r="Z19" s="122">
        <f t="shared" ref="Z19:Z30" si="29">SUM(AA19:AD19)</f>
        <v>0</v>
      </c>
      <c r="AA19" s="96"/>
      <c r="AB19" s="96"/>
      <c r="AC19" s="96"/>
      <c r="AD19" s="129"/>
      <c r="AE19" s="122">
        <f t="shared" ref="AE19:AE30" si="30">SUM(AF19:AI19)</f>
        <v>0</v>
      </c>
      <c r="AF19" s="96"/>
      <c r="AG19" s="96"/>
      <c r="AH19" s="96"/>
      <c r="AI19" s="129"/>
      <c r="AJ19" s="122">
        <f t="shared" ref="AJ19:AJ30" si="31">SUM(AK19:AN19)</f>
        <v>0</v>
      </c>
      <c r="AK19" s="96"/>
      <c r="AL19" s="96"/>
      <c r="AM19" s="96"/>
      <c r="AN19" s="129"/>
      <c r="AO19" s="122">
        <f t="shared" ref="AO19:AO30" si="32">SUM(AP19:AS19)</f>
        <v>0</v>
      </c>
      <c r="AP19" s="96"/>
      <c r="AQ19" s="96"/>
      <c r="AR19" s="96"/>
      <c r="AS19" s="129"/>
    </row>
    <row r="20" spans="1:45" ht="19.5" customHeight="1">
      <c r="A20" s="142"/>
      <c r="B20" s="86"/>
      <c r="C20" s="86" t="s">
        <v>2</v>
      </c>
      <c r="D20" s="94">
        <f t="shared" si="9"/>
        <v>1</v>
      </c>
      <c r="E20" s="99"/>
      <c r="F20" s="99"/>
      <c r="G20" s="99"/>
      <c r="H20" s="145">
        <v>1</v>
      </c>
      <c r="I20" s="139"/>
      <c r="J20" s="95" t="b">
        <f t="shared" si="0"/>
        <v>1</v>
      </c>
      <c r="K20" s="95" t="b">
        <f t="shared" si="1"/>
        <v>1</v>
      </c>
      <c r="L20" s="95" t="b">
        <f t="shared" si="2"/>
        <v>1</v>
      </c>
      <c r="M20" s="95" t="b">
        <f t="shared" si="3"/>
        <v>1</v>
      </c>
      <c r="N20" s="95" t="b">
        <f t="shared" si="4"/>
        <v>1</v>
      </c>
      <c r="O20" s="118"/>
      <c r="P20" s="122">
        <f t="shared" si="23"/>
        <v>1</v>
      </c>
      <c r="Q20" s="95">
        <f t="shared" si="24"/>
        <v>0</v>
      </c>
      <c r="R20" s="95">
        <f t="shared" si="25"/>
        <v>0</v>
      </c>
      <c r="S20" s="95">
        <f t="shared" si="26"/>
        <v>0</v>
      </c>
      <c r="T20" s="123">
        <f t="shared" si="27"/>
        <v>1</v>
      </c>
      <c r="U20" s="122">
        <f t="shared" si="28"/>
        <v>0</v>
      </c>
      <c r="V20" s="100"/>
      <c r="W20" s="100"/>
      <c r="X20" s="100"/>
      <c r="Y20" s="131"/>
      <c r="Z20" s="122">
        <f t="shared" si="29"/>
        <v>0</v>
      </c>
      <c r="AA20" s="100"/>
      <c r="AB20" s="100"/>
      <c r="AC20" s="100"/>
      <c r="AD20" s="131"/>
      <c r="AE20" s="122">
        <f t="shared" si="30"/>
        <v>0</v>
      </c>
      <c r="AF20" s="100"/>
      <c r="AG20" s="100"/>
      <c r="AH20" s="100"/>
      <c r="AI20" s="131"/>
      <c r="AJ20" s="122">
        <f t="shared" si="31"/>
        <v>1</v>
      </c>
      <c r="AK20" s="96"/>
      <c r="AL20" s="96"/>
      <c r="AM20" s="96"/>
      <c r="AN20" s="129">
        <v>1</v>
      </c>
      <c r="AO20" s="122">
        <f t="shared" si="32"/>
        <v>0</v>
      </c>
      <c r="AP20" s="100"/>
      <c r="AQ20" s="100"/>
      <c r="AR20" s="100"/>
      <c r="AS20" s="131"/>
    </row>
    <row r="21" spans="1:45" ht="19.5" customHeight="1">
      <c r="A21" s="142" t="s">
        <v>59</v>
      </c>
      <c r="B21" s="85" t="s">
        <v>11</v>
      </c>
      <c r="C21" s="85" t="s">
        <v>0</v>
      </c>
      <c r="D21" s="94">
        <f t="shared" si="9"/>
        <v>1</v>
      </c>
      <c r="E21" s="95"/>
      <c r="F21" s="95"/>
      <c r="G21" s="95">
        <v>1</v>
      </c>
      <c r="H21" s="123"/>
      <c r="I21" s="139"/>
      <c r="J21" s="95" t="b">
        <f t="shared" si="0"/>
        <v>1</v>
      </c>
      <c r="K21" s="95" t="b">
        <f t="shared" si="1"/>
        <v>1</v>
      </c>
      <c r="L21" s="95" t="b">
        <f t="shared" si="2"/>
        <v>1</v>
      </c>
      <c r="M21" s="95" t="b">
        <f t="shared" si="3"/>
        <v>1</v>
      </c>
      <c r="N21" s="95" t="b">
        <f t="shared" si="4"/>
        <v>1</v>
      </c>
      <c r="O21" s="118"/>
      <c r="P21" s="122">
        <f t="shared" si="23"/>
        <v>1</v>
      </c>
      <c r="Q21" s="95">
        <f t="shared" si="24"/>
        <v>0</v>
      </c>
      <c r="R21" s="95">
        <f t="shared" si="25"/>
        <v>0</v>
      </c>
      <c r="S21" s="95">
        <f t="shared" si="26"/>
        <v>1</v>
      </c>
      <c r="T21" s="123">
        <f t="shared" si="27"/>
        <v>0</v>
      </c>
      <c r="U21" s="122">
        <f t="shared" si="28"/>
        <v>1</v>
      </c>
      <c r="V21" s="96"/>
      <c r="W21" s="96"/>
      <c r="X21" s="96">
        <v>1</v>
      </c>
      <c r="Y21" s="129"/>
      <c r="Z21" s="122">
        <f t="shared" si="29"/>
        <v>0</v>
      </c>
      <c r="AA21" s="96"/>
      <c r="AB21" s="96"/>
      <c r="AC21" s="96"/>
      <c r="AD21" s="129"/>
      <c r="AE21" s="122">
        <f t="shared" si="30"/>
        <v>0</v>
      </c>
      <c r="AF21" s="96"/>
      <c r="AG21" s="96"/>
      <c r="AH21" s="96"/>
      <c r="AI21" s="129"/>
      <c r="AJ21" s="122">
        <f t="shared" si="31"/>
        <v>0</v>
      </c>
      <c r="AK21" s="96"/>
      <c r="AL21" s="96"/>
      <c r="AM21" s="96"/>
      <c r="AN21" s="129"/>
      <c r="AO21" s="122">
        <f t="shared" si="32"/>
        <v>0</v>
      </c>
      <c r="AP21" s="96"/>
      <c r="AQ21" s="96"/>
      <c r="AR21" s="96"/>
      <c r="AS21" s="129"/>
    </row>
    <row r="22" spans="1:45" ht="19.5" customHeight="1">
      <c r="A22" s="142"/>
      <c r="B22" s="86"/>
      <c r="C22" s="86" t="s">
        <v>2</v>
      </c>
      <c r="D22" s="94">
        <f t="shared" si="9"/>
        <v>74</v>
      </c>
      <c r="E22" s="95">
        <v>17</v>
      </c>
      <c r="F22" s="95">
        <v>28</v>
      </c>
      <c r="G22" s="95">
        <v>15</v>
      </c>
      <c r="H22" s="123">
        <v>14</v>
      </c>
      <c r="I22" s="139"/>
      <c r="J22" s="95" t="b">
        <f t="shared" si="0"/>
        <v>1</v>
      </c>
      <c r="K22" s="95" t="b">
        <f t="shared" si="1"/>
        <v>1</v>
      </c>
      <c r="L22" s="95" t="b">
        <f t="shared" si="2"/>
        <v>1</v>
      </c>
      <c r="M22" s="95" t="b">
        <f t="shared" si="3"/>
        <v>1</v>
      </c>
      <c r="N22" s="95" t="b">
        <f t="shared" si="4"/>
        <v>1</v>
      </c>
      <c r="O22" s="118"/>
      <c r="P22" s="122">
        <f t="shared" si="23"/>
        <v>74</v>
      </c>
      <c r="Q22" s="95">
        <f t="shared" si="24"/>
        <v>17</v>
      </c>
      <c r="R22" s="95">
        <f t="shared" si="25"/>
        <v>28</v>
      </c>
      <c r="S22" s="95">
        <f t="shared" si="26"/>
        <v>15</v>
      </c>
      <c r="T22" s="123">
        <f t="shared" si="27"/>
        <v>14</v>
      </c>
      <c r="U22" s="122">
        <f t="shared" si="28"/>
        <v>30</v>
      </c>
      <c r="V22" s="96">
        <v>7</v>
      </c>
      <c r="W22" s="96">
        <v>11</v>
      </c>
      <c r="X22" s="96">
        <v>6</v>
      </c>
      <c r="Y22" s="129">
        <v>6</v>
      </c>
      <c r="Z22" s="122">
        <f t="shared" si="29"/>
        <v>13</v>
      </c>
      <c r="AA22" s="96">
        <v>3</v>
      </c>
      <c r="AB22" s="96">
        <v>5</v>
      </c>
      <c r="AC22" s="96">
        <v>3</v>
      </c>
      <c r="AD22" s="129">
        <v>2</v>
      </c>
      <c r="AE22" s="122">
        <f t="shared" si="30"/>
        <v>9</v>
      </c>
      <c r="AF22" s="96">
        <v>2</v>
      </c>
      <c r="AG22" s="96">
        <v>3</v>
      </c>
      <c r="AH22" s="96">
        <v>2</v>
      </c>
      <c r="AI22" s="129">
        <v>2</v>
      </c>
      <c r="AJ22" s="122">
        <f t="shared" si="31"/>
        <v>12</v>
      </c>
      <c r="AK22" s="96">
        <v>3</v>
      </c>
      <c r="AL22" s="96">
        <v>5</v>
      </c>
      <c r="AM22" s="96">
        <v>2</v>
      </c>
      <c r="AN22" s="129">
        <v>2</v>
      </c>
      <c r="AO22" s="122">
        <f t="shared" si="32"/>
        <v>10</v>
      </c>
      <c r="AP22" s="96">
        <v>2</v>
      </c>
      <c r="AQ22" s="96">
        <v>4</v>
      </c>
      <c r="AR22" s="96">
        <v>2</v>
      </c>
      <c r="AS22" s="129">
        <v>2</v>
      </c>
    </row>
    <row r="23" spans="1:45" ht="19.5" customHeight="1">
      <c r="A23" s="142"/>
      <c r="B23" s="85" t="s">
        <v>12</v>
      </c>
      <c r="C23" s="85" t="s">
        <v>0</v>
      </c>
      <c r="D23" s="94">
        <f t="shared" si="9"/>
        <v>0</v>
      </c>
      <c r="E23" s="95"/>
      <c r="F23" s="95"/>
      <c r="G23" s="95"/>
      <c r="H23" s="123"/>
      <c r="I23" s="139"/>
      <c r="J23" s="95" t="b">
        <f t="shared" si="0"/>
        <v>1</v>
      </c>
      <c r="K23" s="95" t="b">
        <f t="shared" si="1"/>
        <v>1</v>
      </c>
      <c r="L23" s="95" t="b">
        <f t="shared" si="2"/>
        <v>1</v>
      </c>
      <c r="M23" s="95" t="b">
        <f t="shared" si="3"/>
        <v>1</v>
      </c>
      <c r="N23" s="95" t="b">
        <f t="shared" si="4"/>
        <v>1</v>
      </c>
      <c r="O23" s="118"/>
      <c r="P23" s="122">
        <f t="shared" si="23"/>
        <v>0</v>
      </c>
      <c r="Q23" s="95">
        <f t="shared" si="24"/>
        <v>0</v>
      </c>
      <c r="R23" s="95">
        <f t="shared" si="25"/>
        <v>0</v>
      </c>
      <c r="S23" s="95">
        <f t="shared" si="26"/>
        <v>0</v>
      </c>
      <c r="T23" s="123">
        <f t="shared" si="27"/>
        <v>0</v>
      </c>
      <c r="U23" s="122">
        <f t="shared" si="28"/>
        <v>0</v>
      </c>
      <c r="V23" s="96"/>
      <c r="W23" s="96"/>
      <c r="X23" s="96"/>
      <c r="Y23" s="129"/>
      <c r="Z23" s="122">
        <f t="shared" si="29"/>
        <v>0</v>
      </c>
      <c r="AA23" s="96"/>
      <c r="AB23" s="96"/>
      <c r="AC23" s="96"/>
      <c r="AD23" s="129"/>
      <c r="AE23" s="122">
        <f t="shared" si="30"/>
        <v>0</v>
      </c>
      <c r="AF23" s="96"/>
      <c r="AG23" s="96"/>
      <c r="AH23" s="96"/>
      <c r="AI23" s="129"/>
      <c r="AJ23" s="122">
        <f t="shared" si="31"/>
        <v>0</v>
      </c>
      <c r="AK23" s="96"/>
      <c r="AL23" s="96"/>
      <c r="AM23" s="96"/>
      <c r="AN23" s="129"/>
      <c r="AO23" s="122">
        <f t="shared" si="32"/>
        <v>0</v>
      </c>
      <c r="AP23" s="96"/>
      <c r="AQ23" s="96"/>
      <c r="AR23" s="96"/>
      <c r="AS23" s="129"/>
    </row>
    <row r="24" spans="1:45" ht="19.5" customHeight="1">
      <c r="A24" s="142"/>
      <c r="B24" s="86"/>
      <c r="C24" s="86" t="s">
        <v>2</v>
      </c>
      <c r="D24" s="94">
        <f t="shared" si="9"/>
        <v>7</v>
      </c>
      <c r="E24" s="95">
        <v>1</v>
      </c>
      <c r="F24" s="95">
        <v>3</v>
      </c>
      <c r="G24" s="95">
        <v>1</v>
      </c>
      <c r="H24" s="123">
        <v>2</v>
      </c>
      <c r="I24" s="139"/>
      <c r="J24" s="95" t="b">
        <f t="shared" si="0"/>
        <v>1</v>
      </c>
      <c r="K24" s="95" t="b">
        <f t="shared" si="1"/>
        <v>1</v>
      </c>
      <c r="L24" s="95" t="b">
        <f t="shared" si="2"/>
        <v>1</v>
      </c>
      <c r="M24" s="95" t="b">
        <f t="shared" si="3"/>
        <v>1</v>
      </c>
      <c r="N24" s="95" t="b">
        <f t="shared" si="4"/>
        <v>1</v>
      </c>
      <c r="O24" s="118"/>
      <c r="P24" s="122">
        <f t="shared" si="23"/>
        <v>7</v>
      </c>
      <c r="Q24" s="95">
        <f t="shared" si="24"/>
        <v>1</v>
      </c>
      <c r="R24" s="95">
        <f t="shared" si="25"/>
        <v>3</v>
      </c>
      <c r="S24" s="95">
        <f t="shared" si="26"/>
        <v>1</v>
      </c>
      <c r="T24" s="123">
        <f t="shared" si="27"/>
        <v>2</v>
      </c>
      <c r="U24" s="122">
        <f t="shared" si="28"/>
        <v>3</v>
      </c>
      <c r="V24" s="96">
        <v>1</v>
      </c>
      <c r="W24" s="96">
        <v>1</v>
      </c>
      <c r="X24" s="96">
        <v>1</v>
      </c>
      <c r="Y24" s="129"/>
      <c r="Z24" s="122">
        <f t="shared" si="29"/>
        <v>1</v>
      </c>
      <c r="AA24" s="96"/>
      <c r="AB24" s="96">
        <v>1</v>
      </c>
      <c r="AC24" s="96"/>
      <c r="AD24" s="129"/>
      <c r="AE24" s="122">
        <f t="shared" si="30"/>
        <v>1</v>
      </c>
      <c r="AF24" s="96"/>
      <c r="AG24" s="96">
        <v>1</v>
      </c>
      <c r="AH24" s="96"/>
      <c r="AI24" s="129"/>
      <c r="AJ24" s="122">
        <f t="shared" si="31"/>
        <v>1</v>
      </c>
      <c r="AK24" s="96"/>
      <c r="AL24" s="96"/>
      <c r="AM24" s="96"/>
      <c r="AN24" s="129">
        <v>1</v>
      </c>
      <c r="AO24" s="122">
        <f t="shared" si="32"/>
        <v>1</v>
      </c>
      <c r="AP24" s="96"/>
      <c r="AQ24" s="96"/>
      <c r="AR24" s="96"/>
      <c r="AS24" s="129">
        <v>1</v>
      </c>
    </row>
    <row r="25" spans="1:45" ht="19.5" customHeight="1">
      <c r="A25" s="142"/>
      <c r="B25" s="85" t="s">
        <v>13</v>
      </c>
      <c r="C25" s="85" t="s">
        <v>0</v>
      </c>
      <c r="D25" s="94">
        <f t="shared" si="9"/>
        <v>7</v>
      </c>
      <c r="E25" s="95">
        <v>1</v>
      </c>
      <c r="F25" s="95">
        <v>3</v>
      </c>
      <c r="G25" s="95">
        <v>1</v>
      </c>
      <c r="H25" s="123">
        <v>2</v>
      </c>
      <c r="I25" s="139"/>
      <c r="J25" s="95" t="b">
        <f t="shared" si="0"/>
        <v>1</v>
      </c>
      <c r="K25" s="95" t="b">
        <f t="shared" si="1"/>
        <v>1</v>
      </c>
      <c r="L25" s="95" t="b">
        <f t="shared" si="2"/>
        <v>1</v>
      </c>
      <c r="M25" s="95" t="b">
        <f t="shared" si="3"/>
        <v>1</v>
      </c>
      <c r="N25" s="95" t="b">
        <f t="shared" si="4"/>
        <v>1</v>
      </c>
      <c r="O25" s="118"/>
      <c r="P25" s="122">
        <f t="shared" si="23"/>
        <v>7</v>
      </c>
      <c r="Q25" s="95">
        <f t="shared" si="24"/>
        <v>1</v>
      </c>
      <c r="R25" s="95">
        <f t="shared" si="25"/>
        <v>3</v>
      </c>
      <c r="S25" s="95">
        <f t="shared" si="26"/>
        <v>1</v>
      </c>
      <c r="T25" s="123">
        <f t="shared" si="27"/>
        <v>2</v>
      </c>
      <c r="U25" s="122">
        <f t="shared" si="28"/>
        <v>3</v>
      </c>
      <c r="V25" s="96">
        <v>1</v>
      </c>
      <c r="W25" s="96">
        <v>1</v>
      </c>
      <c r="X25" s="96">
        <v>1</v>
      </c>
      <c r="Y25" s="129"/>
      <c r="Z25" s="122">
        <f t="shared" si="29"/>
        <v>0</v>
      </c>
      <c r="AA25" s="96"/>
      <c r="AB25" s="96"/>
      <c r="AC25" s="96"/>
      <c r="AD25" s="129"/>
      <c r="AE25" s="122">
        <f t="shared" si="30"/>
        <v>2</v>
      </c>
      <c r="AF25" s="96"/>
      <c r="AG25" s="96">
        <v>1</v>
      </c>
      <c r="AH25" s="96"/>
      <c r="AI25" s="129">
        <v>1</v>
      </c>
      <c r="AJ25" s="122">
        <f t="shared" si="31"/>
        <v>1</v>
      </c>
      <c r="AK25" s="96"/>
      <c r="AL25" s="96">
        <v>1</v>
      </c>
      <c r="AM25" s="96"/>
      <c r="AN25" s="129"/>
      <c r="AO25" s="122">
        <f t="shared" si="32"/>
        <v>1</v>
      </c>
      <c r="AP25" s="96"/>
      <c r="AQ25" s="96"/>
      <c r="AR25" s="96"/>
      <c r="AS25" s="129">
        <v>1</v>
      </c>
    </row>
    <row r="26" spans="1:45" ht="19.5" customHeight="1">
      <c r="A26" s="142" t="s">
        <v>14</v>
      </c>
      <c r="B26" s="84"/>
      <c r="C26" s="86" t="s">
        <v>2</v>
      </c>
      <c r="D26" s="94">
        <f t="shared" si="9"/>
        <v>267</v>
      </c>
      <c r="E26" s="95">
        <v>50</v>
      </c>
      <c r="F26" s="95">
        <v>110</v>
      </c>
      <c r="G26" s="95">
        <v>53</v>
      </c>
      <c r="H26" s="123">
        <v>54</v>
      </c>
      <c r="I26" s="139"/>
      <c r="J26" s="95" t="b">
        <f t="shared" si="0"/>
        <v>1</v>
      </c>
      <c r="K26" s="95" t="b">
        <f t="shared" si="1"/>
        <v>1</v>
      </c>
      <c r="L26" s="95" t="b">
        <f t="shared" si="2"/>
        <v>1</v>
      </c>
      <c r="M26" s="95" t="b">
        <f t="shared" si="3"/>
        <v>1</v>
      </c>
      <c r="N26" s="95" t="b">
        <f t="shared" si="4"/>
        <v>1</v>
      </c>
      <c r="O26" s="118"/>
      <c r="P26" s="122">
        <f t="shared" si="23"/>
        <v>267</v>
      </c>
      <c r="Q26" s="95">
        <f t="shared" si="24"/>
        <v>50</v>
      </c>
      <c r="R26" s="95">
        <f t="shared" si="25"/>
        <v>110</v>
      </c>
      <c r="S26" s="95">
        <f t="shared" si="26"/>
        <v>53</v>
      </c>
      <c r="T26" s="123">
        <f t="shared" si="27"/>
        <v>54</v>
      </c>
      <c r="U26" s="122">
        <f t="shared" si="28"/>
        <v>115</v>
      </c>
      <c r="V26" s="96">
        <v>22</v>
      </c>
      <c r="W26" s="96">
        <v>47</v>
      </c>
      <c r="X26" s="96">
        <v>23</v>
      </c>
      <c r="Y26" s="129">
        <v>23</v>
      </c>
      <c r="Z26" s="122">
        <f t="shared" si="29"/>
        <v>44</v>
      </c>
      <c r="AA26" s="96">
        <v>8</v>
      </c>
      <c r="AB26" s="96">
        <v>18</v>
      </c>
      <c r="AC26" s="96">
        <v>9</v>
      </c>
      <c r="AD26" s="129">
        <v>9</v>
      </c>
      <c r="AE26" s="122">
        <f t="shared" si="30"/>
        <v>32</v>
      </c>
      <c r="AF26" s="96">
        <v>6</v>
      </c>
      <c r="AG26" s="96">
        <v>14</v>
      </c>
      <c r="AH26" s="96">
        <v>6</v>
      </c>
      <c r="AI26" s="129">
        <v>6</v>
      </c>
      <c r="AJ26" s="122">
        <f t="shared" si="31"/>
        <v>37</v>
      </c>
      <c r="AK26" s="96">
        <v>7</v>
      </c>
      <c r="AL26" s="96">
        <v>15</v>
      </c>
      <c r="AM26" s="96">
        <v>7</v>
      </c>
      <c r="AN26" s="129">
        <v>8</v>
      </c>
      <c r="AO26" s="122">
        <f t="shared" si="32"/>
        <v>39</v>
      </c>
      <c r="AP26" s="96">
        <v>7</v>
      </c>
      <c r="AQ26" s="96">
        <v>16</v>
      </c>
      <c r="AR26" s="96">
        <v>8</v>
      </c>
      <c r="AS26" s="129">
        <v>8</v>
      </c>
    </row>
    <row r="27" spans="1:45" ht="19.5" customHeight="1">
      <c r="A27" s="142"/>
      <c r="B27" s="162" t="s">
        <v>15</v>
      </c>
      <c r="C27" s="169"/>
      <c r="D27" s="94">
        <f t="shared" si="9"/>
        <v>54</v>
      </c>
      <c r="E27" s="95">
        <v>11</v>
      </c>
      <c r="F27" s="95">
        <v>22</v>
      </c>
      <c r="G27" s="95">
        <v>11</v>
      </c>
      <c r="H27" s="123">
        <v>10</v>
      </c>
      <c r="I27" s="139"/>
      <c r="J27" s="95" t="b">
        <f t="shared" si="0"/>
        <v>1</v>
      </c>
      <c r="K27" s="95" t="b">
        <f t="shared" si="1"/>
        <v>1</v>
      </c>
      <c r="L27" s="95" t="b">
        <f t="shared" si="2"/>
        <v>1</v>
      </c>
      <c r="M27" s="95" t="b">
        <f t="shared" si="3"/>
        <v>1</v>
      </c>
      <c r="N27" s="95" t="b">
        <f t="shared" si="4"/>
        <v>1</v>
      </c>
      <c r="O27" s="118"/>
      <c r="P27" s="122">
        <f t="shared" si="23"/>
        <v>54</v>
      </c>
      <c r="Q27" s="95">
        <f t="shared" si="24"/>
        <v>11</v>
      </c>
      <c r="R27" s="95">
        <f t="shared" si="25"/>
        <v>22</v>
      </c>
      <c r="S27" s="95">
        <f t="shared" si="26"/>
        <v>11</v>
      </c>
      <c r="T27" s="123">
        <f t="shared" si="27"/>
        <v>10</v>
      </c>
      <c r="U27" s="122">
        <f t="shared" si="28"/>
        <v>33</v>
      </c>
      <c r="V27" s="96">
        <v>7</v>
      </c>
      <c r="W27" s="96">
        <v>13</v>
      </c>
      <c r="X27" s="96">
        <v>7</v>
      </c>
      <c r="Y27" s="129">
        <v>6</v>
      </c>
      <c r="Z27" s="122">
        <f t="shared" si="29"/>
        <v>4</v>
      </c>
      <c r="AA27" s="96">
        <v>1</v>
      </c>
      <c r="AB27" s="96">
        <v>2</v>
      </c>
      <c r="AC27" s="96">
        <v>1</v>
      </c>
      <c r="AD27" s="129"/>
      <c r="AE27" s="122">
        <f t="shared" si="30"/>
        <v>5</v>
      </c>
      <c r="AF27" s="96">
        <v>1</v>
      </c>
      <c r="AG27" s="96">
        <v>2</v>
      </c>
      <c r="AH27" s="96">
        <v>1</v>
      </c>
      <c r="AI27" s="129">
        <v>1</v>
      </c>
      <c r="AJ27" s="122">
        <f t="shared" si="31"/>
        <v>5</v>
      </c>
      <c r="AK27" s="96">
        <v>1</v>
      </c>
      <c r="AL27" s="96">
        <v>2</v>
      </c>
      <c r="AM27" s="96">
        <v>1</v>
      </c>
      <c r="AN27" s="129">
        <v>1</v>
      </c>
      <c r="AO27" s="122">
        <f t="shared" si="32"/>
        <v>7</v>
      </c>
      <c r="AP27" s="96">
        <v>1</v>
      </c>
      <c r="AQ27" s="96">
        <v>3</v>
      </c>
      <c r="AR27" s="96">
        <v>1</v>
      </c>
      <c r="AS27" s="129">
        <v>2</v>
      </c>
    </row>
    <row r="28" spans="1:45" ht="19.5" customHeight="1">
      <c r="A28" s="142"/>
      <c r="B28" s="162" t="s">
        <v>16</v>
      </c>
      <c r="C28" s="169"/>
      <c r="D28" s="94">
        <f t="shared" si="9"/>
        <v>25</v>
      </c>
      <c r="E28" s="95">
        <v>5</v>
      </c>
      <c r="F28" s="95">
        <v>10</v>
      </c>
      <c r="G28" s="95">
        <v>5</v>
      </c>
      <c r="H28" s="123">
        <v>5</v>
      </c>
      <c r="I28" s="139"/>
      <c r="J28" s="95" t="b">
        <f t="shared" si="0"/>
        <v>1</v>
      </c>
      <c r="K28" s="95" t="b">
        <f t="shared" si="1"/>
        <v>1</v>
      </c>
      <c r="L28" s="95" t="b">
        <f t="shared" si="2"/>
        <v>1</v>
      </c>
      <c r="M28" s="95" t="b">
        <f t="shared" si="3"/>
        <v>1</v>
      </c>
      <c r="N28" s="95" t="b">
        <f t="shared" si="4"/>
        <v>1</v>
      </c>
      <c r="O28" s="118"/>
      <c r="P28" s="122">
        <f t="shared" si="23"/>
        <v>25</v>
      </c>
      <c r="Q28" s="95">
        <f t="shared" si="24"/>
        <v>5</v>
      </c>
      <c r="R28" s="95">
        <f t="shared" si="25"/>
        <v>10</v>
      </c>
      <c r="S28" s="95">
        <f t="shared" si="26"/>
        <v>5</v>
      </c>
      <c r="T28" s="123">
        <f t="shared" si="27"/>
        <v>5</v>
      </c>
      <c r="U28" s="122">
        <f t="shared" si="28"/>
        <v>8</v>
      </c>
      <c r="V28" s="96">
        <v>2</v>
      </c>
      <c r="W28" s="96">
        <v>2</v>
      </c>
      <c r="X28" s="96">
        <v>2</v>
      </c>
      <c r="Y28" s="129">
        <v>2</v>
      </c>
      <c r="Z28" s="122">
        <f t="shared" si="29"/>
        <v>6</v>
      </c>
      <c r="AA28" s="96">
        <v>1</v>
      </c>
      <c r="AB28" s="96">
        <v>3</v>
      </c>
      <c r="AC28" s="96">
        <v>1</v>
      </c>
      <c r="AD28" s="129">
        <v>1</v>
      </c>
      <c r="AE28" s="122">
        <f t="shared" si="30"/>
        <v>3</v>
      </c>
      <c r="AF28" s="96"/>
      <c r="AG28" s="96">
        <v>1</v>
      </c>
      <c r="AH28" s="96">
        <v>1</v>
      </c>
      <c r="AI28" s="129">
        <v>1</v>
      </c>
      <c r="AJ28" s="122">
        <f t="shared" si="31"/>
        <v>3</v>
      </c>
      <c r="AK28" s="96">
        <v>1</v>
      </c>
      <c r="AL28" s="96">
        <v>2</v>
      </c>
      <c r="AM28" s="96"/>
      <c r="AN28" s="129"/>
      <c r="AO28" s="122">
        <f t="shared" si="32"/>
        <v>5</v>
      </c>
      <c r="AP28" s="96">
        <v>1</v>
      </c>
      <c r="AQ28" s="96">
        <v>2</v>
      </c>
      <c r="AR28" s="96">
        <v>1</v>
      </c>
      <c r="AS28" s="129">
        <v>1</v>
      </c>
    </row>
    <row r="29" spans="1:45" ht="19.5" customHeight="1">
      <c r="A29" s="142"/>
      <c r="B29" s="162" t="s">
        <v>108</v>
      </c>
      <c r="C29" s="169"/>
      <c r="D29" s="94">
        <f t="shared" si="9"/>
        <v>23</v>
      </c>
      <c r="E29" s="95">
        <v>5</v>
      </c>
      <c r="F29" s="95">
        <v>9</v>
      </c>
      <c r="G29" s="95">
        <v>5</v>
      </c>
      <c r="H29" s="123">
        <v>4</v>
      </c>
      <c r="I29" s="139"/>
      <c r="J29" s="95" t="b">
        <f t="shared" si="0"/>
        <v>1</v>
      </c>
      <c r="K29" s="95" t="b">
        <f t="shared" si="1"/>
        <v>1</v>
      </c>
      <c r="L29" s="95" t="b">
        <f t="shared" si="2"/>
        <v>1</v>
      </c>
      <c r="M29" s="95" t="b">
        <f t="shared" si="3"/>
        <v>1</v>
      </c>
      <c r="N29" s="95" t="b">
        <f t="shared" si="4"/>
        <v>1</v>
      </c>
      <c r="O29" s="118"/>
      <c r="P29" s="122">
        <f t="shared" si="23"/>
        <v>23</v>
      </c>
      <c r="Q29" s="95">
        <f t="shared" si="24"/>
        <v>5</v>
      </c>
      <c r="R29" s="95">
        <f t="shared" si="25"/>
        <v>9</v>
      </c>
      <c r="S29" s="95">
        <f t="shared" si="26"/>
        <v>5</v>
      </c>
      <c r="T29" s="123">
        <f t="shared" si="27"/>
        <v>4</v>
      </c>
      <c r="U29" s="122">
        <f t="shared" si="28"/>
        <v>22</v>
      </c>
      <c r="V29" s="96">
        <v>5</v>
      </c>
      <c r="W29" s="96">
        <v>8</v>
      </c>
      <c r="X29" s="96">
        <v>5</v>
      </c>
      <c r="Y29" s="129">
        <v>4</v>
      </c>
      <c r="Z29" s="122">
        <f t="shared" si="29"/>
        <v>0</v>
      </c>
      <c r="AA29" s="96"/>
      <c r="AB29" s="96"/>
      <c r="AC29" s="96"/>
      <c r="AD29" s="129"/>
      <c r="AE29" s="122">
        <f t="shared" si="30"/>
        <v>1</v>
      </c>
      <c r="AF29" s="96"/>
      <c r="AG29" s="96">
        <v>1</v>
      </c>
      <c r="AH29" s="96"/>
      <c r="AI29" s="129"/>
      <c r="AJ29" s="122">
        <f t="shared" si="31"/>
        <v>0</v>
      </c>
      <c r="AK29" s="96"/>
      <c r="AL29" s="96"/>
      <c r="AM29" s="96"/>
      <c r="AN29" s="129"/>
      <c r="AO29" s="122">
        <f t="shared" si="32"/>
        <v>0</v>
      </c>
      <c r="AP29" s="96"/>
      <c r="AQ29" s="96"/>
      <c r="AR29" s="96"/>
      <c r="AS29" s="129"/>
    </row>
    <row r="30" spans="1:45" ht="19.5" customHeight="1">
      <c r="A30" s="142"/>
      <c r="B30" s="162" t="s">
        <v>109</v>
      </c>
      <c r="C30" s="169"/>
      <c r="D30" s="94">
        <f t="shared" si="9"/>
        <v>36</v>
      </c>
      <c r="E30" s="95">
        <v>7</v>
      </c>
      <c r="F30" s="95">
        <v>14</v>
      </c>
      <c r="G30" s="95">
        <v>7</v>
      </c>
      <c r="H30" s="123">
        <v>8</v>
      </c>
      <c r="I30" s="139"/>
      <c r="J30" s="95" t="b">
        <f t="shared" si="0"/>
        <v>1</v>
      </c>
      <c r="K30" s="95" t="b">
        <f t="shared" si="1"/>
        <v>1</v>
      </c>
      <c r="L30" s="95" t="b">
        <f t="shared" si="2"/>
        <v>1</v>
      </c>
      <c r="M30" s="95" t="b">
        <f t="shared" si="3"/>
        <v>1</v>
      </c>
      <c r="N30" s="95" t="b">
        <f t="shared" si="4"/>
        <v>1</v>
      </c>
      <c r="O30" s="118"/>
      <c r="P30" s="122">
        <f t="shared" si="23"/>
        <v>36</v>
      </c>
      <c r="Q30" s="95">
        <f t="shared" si="24"/>
        <v>7</v>
      </c>
      <c r="R30" s="95">
        <f t="shared" si="25"/>
        <v>14</v>
      </c>
      <c r="S30" s="95">
        <f t="shared" si="26"/>
        <v>7</v>
      </c>
      <c r="T30" s="123">
        <f t="shared" si="27"/>
        <v>8</v>
      </c>
      <c r="U30" s="122">
        <f t="shared" si="28"/>
        <v>30</v>
      </c>
      <c r="V30" s="96">
        <v>6</v>
      </c>
      <c r="W30" s="96">
        <v>11</v>
      </c>
      <c r="X30" s="96">
        <v>6</v>
      </c>
      <c r="Y30" s="129">
        <v>7</v>
      </c>
      <c r="Z30" s="122">
        <f t="shared" si="29"/>
        <v>0</v>
      </c>
      <c r="AA30" s="96"/>
      <c r="AB30" s="96"/>
      <c r="AC30" s="96"/>
      <c r="AD30" s="129"/>
      <c r="AE30" s="122">
        <f t="shared" si="30"/>
        <v>1</v>
      </c>
      <c r="AF30" s="96"/>
      <c r="AG30" s="96">
        <v>1</v>
      </c>
      <c r="AH30" s="96"/>
      <c r="AI30" s="129"/>
      <c r="AJ30" s="122">
        <f t="shared" si="31"/>
        <v>0</v>
      </c>
      <c r="AK30" s="96"/>
      <c r="AL30" s="96"/>
      <c r="AM30" s="96"/>
      <c r="AN30" s="129"/>
      <c r="AO30" s="122">
        <f t="shared" si="32"/>
        <v>5</v>
      </c>
      <c r="AP30" s="96">
        <v>1</v>
      </c>
      <c r="AQ30" s="96">
        <v>2</v>
      </c>
      <c r="AR30" s="96">
        <v>1</v>
      </c>
      <c r="AS30" s="129">
        <v>1</v>
      </c>
    </row>
    <row r="31" spans="1:45" s="87" customFormat="1" ht="19.5" customHeight="1">
      <c r="A31" s="143"/>
      <c r="B31" s="165" t="s">
        <v>92</v>
      </c>
      <c r="C31" s="163"/>
      <c r="D31" s="97">
        <f>SUM(D19:D30)</f>
        <v>495</v>
      </c>
      <c r="E31" s="97">
        <f t="shared" ref="E31:H31" si="33">SUM(E19:E30)</f>
        <v>97</v>
      </c>
      <c r="F31" s="97">
        <f t="shared" si="33"/>
        <v>199</v>
      </c>
      <c r="G31" s="97">
        <f t="shared" si="33"/>
        <v>99</v>
      </c>
      <c r="H31" s="125">
        <f t="shared" si="33"/>
        <v>100</v>
      </c>
      <c r="I31" s="140"/>
      <c r="J31" s="95" t="b">
        <f t="shared" si="0"/>
        <v>1</v>
      </c>
      <c r="K31" s="95" t="b">
        <f t="shared" si="1"/>
        <v>1</v>
      </c>
      <c r="L31" s="95" t="b">
        <f t="shared" si="2"/>
        <v>1</v>
      </c>
      <c r="M31" s="95" t="b">
        <f t="shared" si="3"/>
        <v>1</v>
      </c>
      <c r="N31" s="95" t="b">
        <f t="shared" si="4"/>
        <v>1</v>
      </c>
      <c r="O31" s="119"/>
      <c r="P31" s="124">
        <f>SUM(P19:P30)</f>
        <v>495</v>
      </c>
      <c r="Q31" s="97">
        <f>SUM(Q19:Q30)</f>
        <v>97</v>
      </c>
      <c r="R31" s="97">
        <f t="shared" ref="R31:T31" si="34">SUM(R19:R30)</f>
        <v>199</v>
      </c>
      <c r="S31" s="97">
        <f t="shared" si="34"/>
        <v>99</v>
      </c>
      <c r="T31" s="125">
        <f t="shared" si="34"/>
        <v>100</v>
      </c>
      <c r="U31" s="124">
        <f>SUM(U19:U30)</f>
        <v>245</v>
      </c>
      <c r="V31" s="97">
        <f>SUM(V19:V30)</f>
        <v>51</v>
      </c>
      <c r="W31" s="97">
        <f t="shared" ref="W31" si="35">SUM(W19:W30)</f>
        <v>94</v>
      </c>
      <c r="X31" s="97">
        <f t="shared" ref="X31" si="36">SUM(X19:X30)</f>
        <v>52</v>
      </c>
      <c r="Y31" s="125">
        <f t="shared" ref="Y31" si="37">SUM(Y19:Y30)</f>
        <v>48</v>
      </c>
      <c r="Z31" s="124">
        <f>SUM(Z19:Z30)</f>
        <v>68</v>
      </c>
      <c r="AA31" s="97">
        <f>SUM(AA19:AA30)</f>
        <v>13</v>
      </c>
      <c r="AB31" s="97">
        <f t="shared" ref="AB31" si="38">SUM(AB19:AB30)</f>
        <v>29</v>
      </c>
      <c r="AC31" s="97">
        <f t="shared" ref="AC31" si="39">SUM(AC19:AC30)</f>
        <v>14</v>
      </c>
      <c r="AD31" s="125">
        <f t="shared" ref="AD31" si="40">SUM(AD19:AD30)</f>
        <v>12</v>
      </c>
      <c r="AE31" s="124">
        <f>SUM(AE19:AE30)</f>
        <v>54</v>
      </c>
      <c r="AF31" s="97">
        <f>SUM(AF19:AF30)</f>
        <v>9</v>
      </c>
      <c r="AG31" s="97">
        <f t="shared" ref="AG31" si="41">SUM(AG19:AG30)</f>
        <v>24</v>
      </c>
      <c r="AH31" s="97">
        <f t="shared" ref="AH31" si="42">SUM(AH19:AH30)</f>
        <v>10</v>
      </c>
      <c r="AI31" s="125">
        <f t="shared" ref="AI31" si="43">SUM(AI19:AI30)</f>
        <v>11</v>
      </c>
      <c r="AJ31" s="124">
        <f>SUM(AJ19:AJ30)</f>
        <v>60</v>
      </c>
      <c r="AK31" s="97">
        <f>SUM(AK19:AK30)</f>
        <v>12</v>
      </c>
      <c r="AL31" s="97">
        <f t="shared" ref="AL31" si="44">SUM(AL19:AL30)</f>
        <v>25</v>
      </c>
      <c r="AM31" s="97">
        <f t="shared" ref="AM31" si="45">SUM(AM19:AM30)</f>
        <v>10</v>
      </c>
      <c r="AN31" s="125">
        <f t="shared" ref="AN31" si="46">SUM(AN19:AN30)</f>
        <v>13</v>
      </c>
      <c r="AO31" s="124">
        <f>SUM(AO19:AO30)</f>
        <v>68</v>
      </c>
      <c r="AP31" s="97">
        <f>SUM(AP19:AP30)</f>
        <v>12</v>
      </c>
      <c r="AQ31" s="97">
        <f t="shared" ref="AQ31" si="47">SUM(AQ19:AQ30)</f>
        <v>27</v>
      </c>
      <c r="AR31" s="97">
        <f t="shared" ref="AR31" si="48">SUM(AR19:AR30)</f>
        <v>13</v>
      </c>
      <c r="AS31" s="125">
        <f t="shared" ref="AS31" si="49">SUM(AS19:AS30)</f>
        <v>16</v>
      </c>
    </row>
    <row r="32" spans="1:45" ht="19.5" customHeight="1">
      <c r="A32" s="144" t="s">
        <v>17</v>
      </c>
      <c r="B32" s="162" t="s">
        <v>18</v>
      </c>
      <c r="C32" s="163"/>
      <c r="D32" s="94">
        <f t="shared" si="9"/>
        <v>80</v>
      </c>
      <c r="E32" s="95">
        <v>16</v>
      </c>
      <c r="F32" s="95">
        <v>32</v>
      </c>
      <c r="G32" s="95">
        <v>16</v>
      </c>
      <c r="H32" s="123">
        <v>16</v>
      </c>
      <c r="I32" s="139"/>
      <c r="J32" s="95" t="b">
        <f t="shared" si="0"/>
        <v>1</v>
      </c>
      <c r="K32" s="95" t="b">
        <f t="shared" si="1"/>
        <v>1</v>
      </c>
      <c r="L32" s="95" t="b">
        <f t="shared" si="2"/>
        <v>1</v>
      </c>
      <c r="M32" s="95" t="b">
        <f t="shared" si="3"/>
        <v>1</v>
      </c>
      <c r="N32" s="95" t="b">
        <f t="shared" si="4"/>
        <v>1</v>
      </c>
      <c r="O32" s="118"/>
      <c r="P32" s="122">
        <f t="shared" si="23"/>
        <v>80</v>
      </c>
      <c r="Q32" s="95">
        <f t="shared" ref="Q32:T36" si="50">V32+AA32+AF32+AK32+AP32</f>
        <v>16</v>
      </c>
      <c r="R32" s="95">
        <f t="shared" si="50"/>
        <v>32</v>
      </c>
      <c r="S32" s="95">
        <f t="shared" si="50"/>
        <v>16</v>
      </c>
      <c r="T32" s="123">
        <f t="shared" si="50"/>
        <v>16</v>
      </c>
      <c r="U32" s="122">
        <f t="shared" si="28"/>
        <v>47</v>
      </c>
      <c r="V32" s="96">
        <v>9</v>
      </c>
      <c r="W32" s="96">
        <v>19</v>
      </c>
      <c r="X32" s="96">
        <v>10</v>
      </c>
      <c r="Y32" s="129">
        <v>9</v>
      </c>
      <c r="Z32" s="122">
        <f t="shared" ref="Z32:Z36" si="51">SUM(AA32:AD32)</f>
        <v>7</v>
      </c>
      <c r="AA32" s="96">
        <v>2</v>
      </c>
      <c r="AB32" s="96">
        <v>3</v>
      </c>
      <c r="AC32" s="96">
        <v>1</v>
      </c>
      <c r="AD32" s="129">
        <v>1</v>
      </c>
      <c r="AE32" s="122">
        <f t="shared" ref="AE32:AE36" si="52">SUM(AF32:AI32)</f>
        <v>10</v>
      </c>
      <c r="AF32" s="96">
        <v>2</v>
      </c>
      <c r="AG32" s="96">
        <v>4</v>
      </c>
      <c r="AH32" s="96">
        <v>2</v>
      </c>
      <c r="AI32" s="129">
        <v>2</v>
      </c>
      <c r="AJ32" s="122">
        <f t="shared" ref="AJ32:AJ36" si="53">SUM(AK32:AN32)</f>
        <v>6</v>
      </c>
      <c r="AK32" s="96">
        <v>1</v>
      </c>
      <c r="AL32" s="96">
        <v>2</v>
      </c>
      <c r="AM32" s="96">
        <v>1</v>
      </c>
      <c r="AN32" s="129">
        <v>2</v>
      </c>
      <c r="AO32" s="122">
        <f t="shared" ref="AO32:AO36" si="54">SUM(AP32:AS32)</f>
        <v>10</v>
      </c>
      <c r="AP32" s="96">
        <v>2</v>
      </c>
      <c r="AQ32" s="96">
        <v>4</v>
      </c>
      <c r="AR32" s="96">
        <v>2</v>
      </c>
      <c r="AS32" s="129">
        <v>2</v>
      </c>
    </row>
    <row r="33" spans="1:45" ht="19.5" customHeight="1">
      <c r="A33" s="142" t="s">
        <v>19</v>
      </c>
      <c r="B33" s="162" t="s">
        <v>20</v>
      </c>
      <c r="C33" s="163"/>
      <c r="D33" s="94">
        <f t="shared" si="9"/>
        <v>383</v>
      </c>
      <c r="E33" s="95">
        <v>77</v>
      </c>
      <c r="F33" s="95">
        <v>153</v>
      </c>
      <c r="G33" s="95">
        <v>77</v>
      </c>
      <c r="H33" s="123">
        <v>76</v>
      </c>
      <c r="I33" s="139"/>
      <c r="J33" s="95" t="b">
        <f t="shared" si="0"/>
        <v>1</v>
      </c>
      <c r="K33" s="95" t="b">
        <f t="shared" si="1"/>
        <v>1</v>
      </c>
      <c r="L33" s="95" t="b">
        <f t="shared" si="2"/>
        <v>1</v>
      </c>
      <c r="M33" s="95" t="b">
        <f t="shared" si="3"/>
        <v>1</v>
      </c>
      <c r="N33" s="95" t="b">
        <f t="shared" si="4"/>
        <v>1</v>
      </c>
      <c r="O33" s="118"/>
      <c r="P33" s="122">
        <f t="shared" si="23"/>
        <v>383</v>
      </c>
      <c r="Q33" s="95">
        <f t="shared" si="50"/>
        <v>77</v>
      </c>
      <c r="R33" s="95">
        <f t="shared" si="50"/>
        <v>153</v>
      </c>
      <c r="S33" s="95">
        <f t="shared" si="50"/>
        <v>77</v>
      </c>
      <c r="T33" s="123">
        <f t="shared" si="50"/>
        <v>76</v>
      </c>
      <c r="U33" s="122">
        <f t="shared" si="28"/>
        <v>191</v>
      </c>
      <c r="V33" s="96">
        <v>38</v>
      </c>
      <c r="W33" s="96">
        <v>78</v>
      </c>
      <c r="X33" s="96">
        <v>38</v>
      </c>
      <c r="Y33" s="129">
        <v>37</v>
      </c>
      <c r="Z33" s="122">
        <f t="shared" si="51"/>
        <v>49</v>
      </c>
      <c r="AA33" s="96">
        <v>10</v>
      </c>
      <c r="AB33" s="96">
        <v>19</v>
      </c>
      <c r="AC33" s="96">
        <v>10</v>
      </c>
      <c r="AD33" s="129">
        <v>10</v>
      </c>
      <c r="AE33" s="122">
        <f t="shared" si="52"/>
        <v>49</v>
      </c>
      <c r="AF33" s="96">
        <v>10</v>
      </c>
      <c r="AG33" s="96">
        <v>19</v>
      </c>
      <c r="AH33" s="96">
        <v>10</v>
      </c>
      <c r="AI33" s="129">
        <v>10</v>
      </c>
      <c r="AJ33" s="122">
        <f t="shared" si="53"/>
        <v>45</v>
      </c>
      <c r="AK33" s="96">
        <v>9</v>
      </c>
      <c r="AL33" s="96">
        <v>18</v>
      </c>
      <c r="AM33" s="96">
        <v>9</v>
      </c>
      <c r="AN33" s="129">
        <v>9</v>
      </c>
      <c r="AO33" s="122">
        <f t="shared" si="54"/>
        <v>49</v>
      </c>
      <c r="AP33" s="96">
        <v>10</v>
      </c>
      <c r="AQ33" s="96">
        <v>19</v>
      </c>
      <c r="AR33" s="96">
        <v>10</v>
      </c>
      <c r="AS33" s="129">
        <v>10</v>
      </c>
    </row>
    <row r="34" spans="1:45" s="88" customFormat="1" ht="19.5" customHeight="1">
      <c r="A34" s="142" t="s">
        <v>21</v>
      </c>
      <c r="B34" s="162" t="s">
        <v>123</v>
      </c>
      <c r="C34" s="163"/>
      <c r="D34" s="94">
        <f t="shared" si="9"/>
        <v>782</v>
      </c>
      <c r="E34" s="95">
        <v>156</v>
      </c>
      <c r="F34" s="95">
        <v>313</v>
      </c>
      <c r="G34" s="95">
        <v>156</v>
      </c>
      <c r="H34" s="123">
        <v>157</v>
      </c>
      <c r="I34" s="139"/>
      <c r="J34" s="95" t="b">
        <f t="shared" si="0"/>
        <v>1</v>
      </c>
      <c r="K34" s="95" t="b">
        <f t="shared" si="1"/>
        <v>1</v>
      </c>
      <c r="L34" s="95" t="b">
        <f t="shared" si="2"/>
        <v>1</v>
      </c>
      <c r="M34" s="95" t="b">
        <f t="shared" si="3"/>
        <v>1</v>
      </c>
      <c r="N34" s="95" t="b">
        <f t="shared" si="4"/>
        <v>1</v>
      </c>
      <c r="O34" s="118"/>
      <c r="P34" s="122">
        <f t="shared" si="23"/>
        <v>782</v>
      </c>
      <c r="Q34" s="95">
        <f t="shared" si="50"/>
        <v>156</v>
      </c>
      <c r="R34" s="95">
        <f t="shared" si="50"/>
        <v>313</v>
      </c>
      <c r="S34" s="95">
        <f t="shared" si="50"/>
        <v>156</v>
      </c>
      <c r="T34" s="123">
        <f t="shared" si="50"/>
        <v>157</v>
      </c>
      <c r="U34" s="122">
        <f t="shared" si="28"/>
        <v>320</v>
      </c>
      <c r="V34" s="96">
        <v>64</v>
      </c>
      <c r="W34" s="96">
        <v>127</v>
      </c>
      <c r="X34" s="96">
        <v>64</v>
      </c>
      <c r="Y34" s="129">
        <v>65</v>
      </c>
      <c r="Z34" s="122">
        <f t="shared" si="51"/>
        <v>139</v>
      </c>
      <c r="AA34" s="96">
        <v>28</v>
      </c>
      <c r="AB34" s="96">
        <v>55</v>
      </c>
      <c r="AC34" s="96">
        <v>28</v>
      </c>
      <c r="AD34" s="129">
        <v>28</v>
      </c>
      <c r="AE34" s="122">
        <f t="shared" si="52"/>
        <v>116</v>
      </c>
      <c r="AF34" s="96">
        <v>23</v>
      </c>
      <c r="AG34" s="96">
        <v>47</v>
      </c>
      <c r="AH34" s="96">
        <v>23</v>
      </c>
      <c r="AI34" s="129">
        <v>23</v>
      </c>
      <c r="AJ34" s="122">
        <f t="shared" si="53"/>
        <v>91</v>
      </c>
      <c r="AK34" s="96">
        <v>18</v>
      </c>
      <c r="AL34" s="96">
        <v>37</v>
      </c>
      <c r="AM34" s="96">
        <v>18</v>
      </c>
      <c r="AN34" s="129">
        <v>18</v>
      </c>
      <c r="AO34" s="122">
        <f t="shared" si="54"/>
        <v>116</v>
      </c>
      <c r="AP34" s="96">
        <v>23</v>
      </c>
      <c r="AQ34" s="96">
        <v>47</v>
      </c>
      <c r="AR34" s="96">
        <v>23</v>
      </c>
      <c r="AS34" s="129">
        <v>23</v>
      </c>
    </row>
    <row r="35" spans="1:45" ht="19.5" customHeight="1">
      <c r="A35" s="142" t="s">
        <v>22</v>
      </c>
      <c r="B35" s="162" t="s">
        <v>94</v>
      </c>
      <c r="C35" s="163"/>
      <c r="D35" s="94">
        <f t="shared" si="9"/>
        <v>2797</v>
      </c>
      <c r="E35" s="95">
        <v>559</v>
      </c>
      <c r="F35" s="95">
        <v>1119</v>
      </c>
      <c r="G35" s="95">
        <v>559</v>
      </c>
      <c r="H35" s="123">
        <v>560</v>
      </c>
      <c r="I35" s="139"/>
      <c r="J35" s="95" t="b">
        <f t="shared" si="0"/>
        <v>1</v>
      </c>
      <c r="K35" s="95" t="b">
        <f t="shared" si="1"/>
        <v>1</v>
      </c>
      <c r="L35" s="95" t="b">
        <f t="shared" si="2"/>
        <v>1</v>
      </c>
      <c r="M35" s="95" t="b">
        <f t="shared" si="3"/>
        <v>1</v>
      </c>
      <c r="N35" s="95" t="b">
        <f t="shared" si="4"/>
        <v>1</v>
      </c>
      <c r="O35" s="118"/>
      <c r="P35" s="122">
        <f t="shared" si="23"/>
        <v>2797</v>
      </c>
      <c r="Q35" s="95">
        <f t="shared" si="50"/>
        <v>559</v>
      </c>
      <c r="R35" s="95">
        <f t="shared" si="50"/>
        <v>1119</v>
      </c>
      <c r="S35" s="95">
        <f t="shared" si="50"/>
        <v>559</v>
      </c>
      <c r="T35" s="123">
        <f t="shared" si="50"/>
        <v>560</v>
      </c>
      <c r="U35" s="122">
        <f t="shared" si="28"/>
        <v>1650</v>
      </c>
      <c r="V35" s="96">
        <v>330</v>
      </c>
      <c r="W35" s="96">
        <v>660</v>
      </c>
      <c r="X35" s="96">
        <v>330</v>
      </c>
      <c r="Y35" s="129">
        <v>330</v>
      </c>
      <c r="Z35" s="122">
        <f t="shared" si="51"/>
        <v>392</v>
      </c>
      <c r="AA35" s="96">
        <v>78</v>
      </c>
      <c r="AB35" s="96">
        <f>158-1</f>
        <v>157</v>
      </c>
      <c r="AC35" s="96">
        <v>78</v>
      </c>
      <c r="AD35" s="129">
        <f>78+1</f>
        <v>79</v>
      </c>
      <c r="AE35" s="122">
        <f t="shared" si="52"/>
        <v>364</v>
      </c>
      <c r="AF35" s="96">
        <v>73</v>
      </c>
      <c r="AG35" s="96">
        <v>145</v>
      </c>
      <c r="AH35" s="96">
        <v>73</v>
      </c>
      <c r="AI35" s="129">
        <v>73</v>
      </c>
      <c r="AJ35" s="122">
        <f t="shared" si="53"/>
        <v>391</v>
      </c>
      <c r="AK35" s="96">
        <v>78</v>
      </c>
      <c r="AL35" s="96">
        <v>157</v>
      </c>
      <c r="AM35" s="96">
        <v>78</v>
      </c>
      <c r="AN35" s="129">
        <v>78</v>
      </c>
      <c r="AO35" s="122">
        <f t="shared" si="54"/>
        <v>0</v>
      </c>
      <c r="AP35" s="96"/>
      <c r="AQ35" s="96"/>
      <c r="AR35" s="96"/>
      <c r="AS35" s="129"/>
    </row>
    <row r="36" spans="1:45" ht="19.5" customHeight="1">
      <c r="A36" s="142"/>
      <c r="B36" s="162" t="s">
        <v>93</v>
      </c>
      <c r="C36" s="163"/>
      <c r="D36" s="94">
        <f t="shared" si="9"/>
        <v>31</v>
      </c>
      <c r="E36" s="95">
        <v>6</v>
      </c>
      <c r="F36" s="95">
        <v>12</v>
      </c>
      <c r="G36" s="95">
        <v>6</v>
      </c>
      <c r="H36" s="123">
        <v>7</v>
      </c>
      <c r="I36" s="139"/>
      <c r="J36" s="95" t="b">
        <f t="shared" si="0"/>
        <v>1</v>
      </c>
      <c r="K36" s="95" t="b">
        <f t="shared" si="1"/>
        <v>1</v>
      </c>
      <c r="L36" s="95" t="b">
        <f t="shared" si="2"/>
        <v>1</v>
      </c>
      <c r="M36" s="95" t="b">
        <f t="shared" si="3"/>
        <v>1</v>
      </c>
      <c r="N36" s="95" t="b">
        <f t="shared" si="4"/>
        <v>1</v>
      </c>
      <c r="O36" s="118"/>
      <c r="P36" s="122">
        <f t="shared" si="23"/>
        <v>31</v>
      </c>
      <c r="Q36" s="95">
        <f t="shared" si="50"/>
        <v>6</v>
      </c>
      <c r="R36" s="95">
        <f t="shared" si="50"/>
        <v>12</v>
      </c>
      <c r="S36" s="95">
        <f t="shared" si="50"/>
        <v>6</v>
      </c>
      <c r="T36" s="123">
        <f t="shared" si="50"/>
        <v>7</v>
      </c>
      <c r="U36" s="122">
        <f t="shared" si="28"/>
        <v>31</v>
      </c>
      <c r="V36" s="96">
        <v>6</v>
      </c>
      <c r="W36" s="96">
        <v>12</v>
      </c>
      <c r="X36" s="96">
        <v>6</v>
      </c>
      <c r="Y36" s="129">
        <v>7</v>
      </c>
      <c r="Z36" s="122">
        <f t="shared" si="51"/>
        <v>0</v>
      </c>
      <c r="AA36" s="96"/>
      <c r="AB36" s="96"/>
      <c r="AC36" s="96"/>
      <c r="AD36" s="129"/>
      <c r="AE36" s="122">
        <f t="shared" si="52"/>
        <v>0</v>
      </c>
      <c r="AF36" s="96"/>
      <c r="AG36" s="96"/>
      <c r="AH36" s="96"/>
      <c r="AI36" s="129"/>
      <c r="AJ36" s="122">
        <f t="shared" si="53"/>
        <v>0</v>
      </c>
      <c r="AK36" s="96"/>
      <c r="AL36" s="96"/>
      <c r="AM36" s="96"/>
      <c r="AN36" s="129"/>
      <c r="AO36" s="122">
        <f t="shared" si="54"/>
        <v>0</v>
      </c>
      <c r="AP36" s="96"/>
      <c r="AQ36" s="96"/>
      <c r="AR36" s="96"/>
      <c r="AS36" s="129"/>
    </row>
    <row r="37" spans="1:45" s="87" customFormat="1" ht="19.5" customHeight="1">
      <c r="A37" s="143"/>
      <c r="B37" s="165" t="s">
        <v>92</v>
      </c>
      <c r="C37" s="163"/>
      <c r="D37" s="97">
        <f>SUM(D32:D36)</f>
        <v>4073</v>
      </c>
      <c r="E37" s="97">
        <f t="shared" ref="E37:H37" si="55">SUM(E32:E36)</f>
        <v>814</v>
      </c>
      <c r="F37" s="97">
        <f t="shared" si="55"/>
        <v>1629</v>
      </c>
      <c r="G37" s="97">
        <f t="shared" si="55"/>
        <v>814</v>
      </c>
      <c r="H37" s="125">
        <f t="shared" si="55"/>
        <v>816</v>
      </c>
      <c r="I37" s="140"/>
      <c r="J37" s="95" t="b">
        <f t="shared" si="0"/>
        <v>1</v>
      </c>
      <c r="K37" s="95" t="b">
        <f t="shared" si="1"/>
        <v>1</v>
      </c>
      <c r="L37" s="95" t="b">
        <f t="shared" si="2"/>
        <v>1</v>
      </c>
      <c r="M37" s="95" t="b">
        <f t="shared" si="3"/>
        <v>1</v>
      </c>
      <c r="N37" s="95" t="b">
        <f t="shared" si="4"/>
        <v>1</v>
      </c>
      <c r="O37" s="119"/>
      <c r="P37" s="124">
        <f>SUM(P32:P36)</f>
        <v>4073</v>
      </c>
      <c r="Q37" s="97">
        <f t="shared" ref="Q37:T37" si="56">SUM(Q32:Q36)</f>
        <v>814</v>
      </c>
      <c r="R37" s="97">
        <f t="shared" si="56"/>
        <v>1629</v>
      </c>
      <c r="S37" s="97">
        <f t="shared" si="56"/>
        <v>814</v>
      </c>
      <c r="T37" s="125">
        <f t="shared" si="56"/>
        <v>816</v>
      </c>
      <c r="U37" s="124">
        <f>SUM(U32:U36)</f>
        <v>2239</v>
      </c>
      <c r="V37" s="98">
        <f t="shared" ref="V37:Y37" si="57">SUM(V32:V36)</f>
        <v>447</v>
      </c>
      <c r="W37" s="98">
        <f t="shared" si="57"/>
        <v>896</v>
      </c>
      <c r="X37" s="98">
        <f t="shared" si="57"/>
        <v>448</v>
      </c>
      <c r="Y37" s="130">
        <f t="shared" si="57"/>
        <v>448</v>
      </c>
      <c r="Z37" s="124">
        <f>SUM(Z32:Z36)</f>
        <v>587</v>
      </c>
      <c r="AA37" s="98">
        <f t="shared" ref="AA37:AD37" si="58">SUM(AA32:AA36)</f>
        <v>118</v>
      </c>
      <c r="AB37" s="98">
        <f t="shared" si="58"/>
        <v>234</v>
      </c>
      <c r="AC37" s="98">
        <f t="shared" si="58"/>
        <v>117</v>
      </c>
      <c r="AD37" s="130">
        <f t="shared" si="58"/>
        <v>118</v>
      </c>
      <c r="AE37" s="124">
        <f>SUM(AE32:AE36)</f>
        <v>539</v>
      </c>
      <c r="AF37" s="98">
        <f t="shared" ref="AF37:AI37" si="59">SUM(AF32:AF36)</f>
        <v>108</v>
      </c>
      <c r="AG37" s="98">
        <f t="shared" si="59"/>
        <v>215</v>
      </c>
      <c r="AH37" s="98">
        <f t="shared" si="59"/>
        <v>108</v>
      </c>
      <c r="AI37" s="130">
        <f t="shared" si="59"/>
        <v>108</v>
      </c>
      <c r="AJ37" s="124">
        <f>SUM(AJ32:AJ36)</f>
        <v>533</v>
      </c>
      <c r="AK37" s="98">
        <f t="shared" ref="AK37:AN37" si="60">SUM(AK32:AK36)</f>
        <v>106</v>
      </c>
      <c r="AL37" s="98">
        <f t="shared" si="60"/>
        <v>214</v>
      </c>
      <c r="AM37" s="98">
        <f t="shared" si="60"/>
        <v>106</v>
      </c>
      <c r="AN37" s="130">
        <f t="shared" si="60"/>
        <v>107</v>
      </c>
      <c r="AO37" s="124">
        <f>SUM(AO32:AO36)</f>
        <v>175</v>
      </c>
      <c r="AP37" s="98">
        <f t="shared" ref="AP37:AS37" si="61">SUM(AP32:AP36)</f>
        <v>35</v>
      </c>
      <c r="AQ37" s="98">
        <f t="shared" si="61"/>
        <v>70</v>
      </c>
      <c r="AR37" s="98">
        <f t="shared" si="61"/>
        <v>35</v>
      </c>
      <c r="AS37" s="130">
        <f t="shared" si="61"/>
        <v>35</v>
      </c>
    </row>
    <row r="38" spans="1:45" ht="19.5" customHeight="1">
      <c r="A38" s="142" t="s">
        <v>24</v>
      </c>
      <c r="B38" s="162" t="s">
        <v>69</v>
      </c>
      <c r="C38" s="169"/>
      <c r="D38" s="94">
        <f t="shared" si="9"/>
        <v>123</v>
      </c>
      <c r="E38" s="101">
        <v>25</v>
      </c>
      <c r="F38" s="101">
        <v>49</v>
      </c>
      <c r="G38" s="101">
        <v>25</v>
      </c>
      <c r="H38" s="146">
        <v>24</v>
      </c>
      <c r="I38" s="140"/>
      <c r="J38" s="95" t="b">
        <f t="shared" ref="J38:J69" si="62">D38=P38</f>
        <v>1</v>
      </c>
      <c r="K38" s="95" t="b">
        <f t="shared" ref="K38:K69" si="63">E38=Q38</f>
        <v>1</v>
      </c>
      <c r="L38" s="95" t="b">
        <f t="shared" ref="L38:L69" si="64">F38=R38</f>
        <v>1</v>
      </c>
      <c r="M38" s="95" t="b">
        <f t="shared" ref="M38:M69" si="65">G38=S38</f>
        <v>1</v>
      </c>
      <c r="N38" s="95" t="b">
        <f t="shared" ref="N38:N69" si="66">H38=T38</f>
        <v>1</v>
      </c>
      <c r="O38" s="119"/>
      <c r="P38" s="122">
        <f t="shared" si="23"/>
        <v>123</v>
      </c>
      <c r="Q38" s="95">
        <f t="shared" ref="Q38:T42" si="67">V38+AA38+AF38+AK38+AP38</f>
        <v>25</v>
      </c>
      <c r="R38" s="95">
        <f t="shared" si="67"/>
        <v>49</v>
      </c>
      <c r="S38" s="95">
        <f t="shared" si="67"/>
        <v>25</v>
      </c>
      <c r="T38" s="123">
        <f t="shared" si="67"/>
        <v>24</v>
      </c>
      <c r="U38" s="122">
        <f t="shared" si="28"/>
        <v>123</v>
      </c>
      <c r="V38" s="102">
        <v>25</v>
      </c>
      <c r="W38" s="102">
        <v>49</v>
      </c>
      <c r="X38" s="102">
        <v>25</v>
      </c>
      <c r="Y38" s="132">
        <v>24</v>
      </c>
      <c r="Z38" s="122">
        <f t="shared" ref="Z38:Z42" si="68">SUM(AA38:AD38)</f>
        <v>0</v>
      </c>
      <c r="AA38" s="102"/>
      <c r="AB38" s="102"/>
      <c r="AC38" s="102"/>
      <c r="AD38" s="132"/>
      <c r="AE38" s="122">
        <f t="shared" ref="AE38:AE42" si="69">SUM(AF38:AI38)</f>
        <v>0</v>
      </c>
      <c r="AF38" s="102"/>
      <c r="AG38" s="102"/>
      <c r="AH38" s="102"/>
      <c r="AI38" s="132"/>
      <c r="AJ38" s="122">
        <f t="shared" ref="AJ38:AJ42" si="70">SUM(AK38:AN38)</f>
        <v>0</v>
      </c>
      <c r="AK38" s="96"/>
      <c r="AL38" s="96"/>
      <c r="AM38" s="96"/>
      <c r="AN38" s="129"/>
      <c r="AO38" s="122">
        <f t="shared" ref="AO38:AO42" si="71">SUM(AP38:AS38)</f>
        <v>0</v>
      </c>
      <c r="AP38" s="102"/>
      <c r="AQ38" s="102"/>
      <c r="AR38" s="102"/>
      <c r="AS38" s="132"/>
    </row>
    <row r="39" spans="1:45" ht="19.5" customHeight="1">
      <c r="A39" s="142" t="s">
        <v>29</v>
      </c>
      <c r="B39" s="162" t="s">
        <v>27</v>
      </c>
      <c r="C39" s="163"/>
      <c r="D39" s="94">
        <f t="shared" si="9"/>
        <v>0</v>
      </c>
      <c r="E39" s="101"/>
      <c r="F39" s="101"/>
      <c r="G39" s="101"/>
      <c r="H39" s="146"/>
      <c r="I39" s="140"/>
      <c r="J39" s="95" t="b">
        <f t="shared" si="62"/>
        <v>1</v>
      </c>
      <c r="K39" s="95" t="b">
        <f t="shared" si="63"/>
        <v>1</v>
      </c>
      <c r="L39" s="95" t="b">
        <f t="shared" si="64"/>
        <v>1</v>
      </c>
      <c r="M39" s="95" t="b">
        <f t="shared" si="65"/>
        <v>1</v>
      </c>
      <c r="N39" s="95" t="b">
        <f t="shared" si="66"/>
        <v>1</v>
      </c>
      <c r="O39" s="119"/>
      <c r="P39" s="122">
        <f t="shared" si="23"/>
        <v>0</v>
      </c>
      <c r="Q39" s="95">
        <f t="shared" si="67"/>
        <v>0</v>
      </c>
      <c r="R39" s="95">
        <f t="shared" si="67"/>
        <v>0</v>
      </c>
      <c r="S39" s="95">
        <f t="shared" si="67"/>
        <v>0</v>
      </c>
      <c r="T39" s="123">
        <f t="shared" si="67"/>
        <v>0</v>
      </c>
      <c r="U39" s="122">
        <f t="shared" si="28"/>
        <v>0</v>
      </c>
      <c r="V39" s="102"/>
      <c r="W39" s="102"/>
      <c r="X39" s="102"/>
      <c r="Y39" s="132"/>
      <c r="Z39" s="122">
        <f t="shared" si="68"/>
        <v>0</v>
      </c>
      <c r="AA39" s="102"/>
      <c r="AB39" s="102"/>
      <c r="AC39" s="102"/>
      <c r="AD39" s="132"/>
      <c r="AE39" s="122">
        <f t="shared" si="69"/>
        <v>0</v>
      </c>
      <c r="AF39" s="102"/>
      <c r="AG39" s="102"/>
      <c r="AH39" s="102"/>
      <c r="AI39" s="132"/>
      <c r="AJ39" s="122">
        <f t="shared" si="70"/>
        <v>0</v>
      </c>
      <c r="AK39" s="96"/>
      <c r="AL39" s="96"/>
      <c r="AM39" s="96"/>
      <c r="AN39" s="129"/>
      <c r="AO39" s="122">
        <f t="shared" si="71"/>
        <v>0</v>
      </c>
      <c r="AP39" s="102"/>
      <c r="AQ39" s="102"/>
      <c r="AR39" s="102"/>
      <c r="AS39" s="132"/>
    </row>
    <row r="40" spans="1:45" ht="19.5" customHeight="1">
      <c r="A40" s="142" t="s">
        <v>30</v>
      </c>
      <c r="B40" s="162" t="s">
        <v>66</v>
      </c>
      <c r="C40" s="163"/>
      <c r="D40" s="94">
        <f t="shared" si="9"/>
        <v>372</v>
      </c>
      <c r="E40" s="101">
        <v>74</v>
      </c>
      <c r="F40" s="101">
        <v>149</v>
      </c>
      <c r="G40" s="101">
        <v>74</v>
      </c>
      <c r="H40" s="146">
        <v>75</v>
      </c>
      <c r="I40" s="140"/>
      <c r="J40" s="95" t="b">
        <f t="shared" si="62"/>
        <v>1</v>
      </c>
      <c r="K40" s="95" t="b">
        <f t="shared" si="63"/>
        <v>1</v>
      </c>
      <c r="L40" s="95" t="b">
        <f t="shared" si="64"/>
        <v>1</v>
      </c>
      <c r="M40" s="95" t="b">
        <f t="shared" si="65"/>
        <v>1</v>
      </c>
      <c r="N40" s="95" t="b">
        <f t="shared" si="66"/>
        <v>1</v>
      </c>
      <c r="O40" s="119"/>
      <c r="P40" s="122">
        <f t="shared" si="23"/>
        <v>372</v>
      </c>
      <c r="Q40" s="95">
        <f t="shared" si="67"/>
        <v>74</v>
      </c>
      <c r="R40" s="95">
        <f t="shared" si="67"/>
        <v>149</v>
      </c>
      <c r="S40" s="95">
        <f t="shared" si="67"/>
        <v>74</v>
      </c>
      <c r="T40" s="123">
        <f t="shared" si="67"/>
        <v>75</v>
      </c>
      <c r="U40" s="122">
        <f t="shared" si="28"/>
        <v>372</v>
      </c>
      <c r="V40" s="102">
        <v>74</v>
      </c>
      <c r="W40" s="102">
        <v>149</v>
      </c>
      <c r="X40" s="102">
        <v>74</v>
      </c>
      <c r="Y40" s="132">
        <v>75</v>
      </c>
      <c r="Z40" s="122">
        <f t="shared" si="68"/>
        <v>0</v>
      </c>
      <c r="AA40" s="102"/>
      <c r="AB40" s="102"/>
      <c r="AC40" s="102"/>
      <c r="AD40" s="132"/>
      <c r="AE40" s="122">
        <f t="shared" si="69"/>
        <v>0</v>
      </c>
      <c r="AF40" s="102"/>
      <c r="AG40" s="102"/>
      <c r="AH40" s="102"/>
      <c r="AI40" s="132"/>
      <c r="AJ40" s="122">
        <f t="shared" si="70"/>
        <v>0</v>
      </c>
      <c r="AK40" s="96"/>
      <c r="AL40" s="96"/>
      <c r="AM40" s="96"/>
      <c r="AN40" s="129"/>
      <c r="AO40" s="122">
        <f t="shared" si="71"/>
        <v>0</v>
      </c>
      <c r="AP40" s="102"/>
      <c r="AQ40" s="102"/>
      <c r="AR40" s="102"/>
      <c r="AS40" s="132"/>
    </row>
    <row r="41" spans="1:45" ht="19.5" customHeight="1">
      <c r="A41" s="142" t="s">
        <v>31</v>
      </c>
      <c r="B41" s="162" t="s">
        <v>28</v>
      </c>
      <c r="C41" s="163"/>
      <c r="D41" s="94">
        <f t="shared" si="9"/>
        <v>0</v>
      </c>
      <c r="E41" s="101"/>
      <c r="F41" s="101"/>
      <c r="G41" s="101"/>
      <c r="H41" s="146"/>
      <c r="I41" s="140"/>
      <c r="J41" s="95" t="b">
        <f t="shared" si="62"/>
        <v>1</v>
      </c>
      <c r="K41" s="95" t="b">
        <f t="shared" si="63"/>
        <v>1</v>
      </c>
      <c r="L41" s="95" t="b">
        <f t="shared" si="64"/>
        <v>1</v>
      </c>
      <c r="M41" s="95" t="b">
        <f t="shared" si="65"/>
        <v>1</v>
      </c>
      <c r="N41" s="95" t="b">
        <f t="shared" si="66"/>
        <v>1</v>
      </c>
      <c r="O41" s="119"/>
      <c r="P41" s="122">
        <f t="shared" si="23"/>
        <v>0</v>
      </c>
      <c r="Q41" s="95">
        <f t="shared" si="67"/>
        <v>0</v>
      </c>
      <c r="R41" s="95">
        <f t="shared" si="67"/>
        <v>0</v>
      </c>
      <c r="S41" s="95">
        <f t="shared" si="67"/>
        <v>0</v>
      </c>
      <c r="T41" s="123">
        <f t="shared" si="67"/>
        <v>0</v>
      </c>
      <c r="U41" s="122">
        <f t="shared" si="28"/>
        <v>0</v>
      </c>
      <c r="V41" s="102"/>
      <c r="W41" s="102"/>
      <c r="X41" s="102"/>
      <c r="Y41" s="132"/>
      <c r="Z41" s="122">
        <f t="shared" si="68"/>
        <v>0</v>
      </c>
      <c r="AA41" s="102"/>
      <c r="AB41" s="102"/>
      <c r="AC41" s="102"/>
      <c r="AD41" s="132"/>
      <c r="AE41" s="122">
        <f t="shared" si="69"/>
        <v>0</v>
      </c>
      <c r="AF41" s="102"/>
      <c r="AG41" s="102"/>
      <c r="AH41" s="102"/>
      <c r="AI41" s="132"/>
      <c r="AJ41" s="122">
        <f t="shared" si="70"/>
        <v>0</v>
      </c>
      <c r="AK41" s="96"/>
      <c r="AL41" s="96"/>
      <c r="AM41" s="96"/>
      <c r="AN41" s="129"/>
      <c r="AO41" s="122">
        <f t="shared" si="71"/>
        <v>0</v>
      </c>
      <c r="AP41" s="102"/>
      <c r="AQ41" s="102"/>
      <c r="AR41" s="102"/>
      <c r="AS41" s="132"/>
    </row>
    <row r="42" spans="1:45" ht="19.5" customHeight="1">
      <c r="A42" s="142" t="s">
        <v>22</v>
      </c>
      <c r="B42" s="162" t="s">
        <v>70</v>
      </c>
      <c r="C42" s="163"/>
      <c r="D42" s="94">
        <f t="shared" si="9"/>
        <v>266</v>
      </c>
      <c r="E42" s="101">
        <v>53</v>
      </c>
      <c r="F42" s="101">
        <v>106</v>
      </c>
      <c r="G42" s="101">
        <v>53</v>
      </c>
      <c r="H42" s="146">
        <v>54</v>
      </c>
      <c r="I42" s="140"/>
      <c r="J42" s="95" t="b">
        <f t="shared" si="62"/>
        <v>1</v>
      </c>
      <c r="K42" s="95" t="b">
        <f t="shared" si="63"/>
        <v>1</v>
      </c>
      <c r="L42" s="95" t="b">
        <f t="shared" si="64"/>
        <v>1</v>
      </c>
      <c r="M42" s="95" t="b">
        <f t="shared" si="65"/>
        <v>1</v>
      </c>
      <c r="N42" s="95" t="b">
        <f t="shared" si="66"/>
        <v>1</v>
      </c>
      <c r="O42" s="119"/>
      <c r="P42" s="122">
        <f t="shared" si="23"/>
        <v>266</v>
      </c>
      <c r="Q42" s="95">
        <f t="shared" si="67"/>
        <v>53</v>
      </c>
      <c r="R42" s="95">
        <f t="shared" si="67"/>
        <v>106</v>
      </c>
      <c r="S42" s="95">
        <f t="shared" si="67"/>
        <v>53</v>
      </c>
      <c r="T42" s="123">
        <f t="shared" si="67"/>
        <v>54</v>
      </c>
      <c r="U42" s="122">
        <f t="shared" si="28"/>
        <v>266</v>
      </c>
      <c r="V42" s="102">
        <v>53</v>
      </c>
      <c r="W42" s="102">
        <v>106</v>
      </c>
      <c r="X42" s="102">
        <v>53</v>
      </c>
      <c r="Y42" s="132">
        <v>54</v>
      </c>
      <c r="Z42" s="122">
        <f t="shared" si="68"/>
        <v>0</v>
      </c>
      <c r="AA42" s="102"/>
      <c r="AB42" s="102"/>
      <c r="AC42" s="102"/>
      <c r="AD42" s="132"/>
      <c r="AE42" s="122">
        <f t="shared" si="69"/>
        <v>0</v>
      </c>
      <c r="AF42" s="102"/>
      <c r="AG42" s="102"/>
      <c r="AH42" s="102"/>
      <c r="AI42" s="132"/>
      <c r="AJ42" s="122">
        <f t="shared" si="70"/>
        <v>0</v>
      </c>
      <c r="AK42" s="96"/>
      <c r="AL42" s="96"/>
      <c r="AM42" s="96"/>
      <c r="AN42" s="129"/>
      <c r="AO42" s="122">
        <f t="shared" si="71"/>
        <v>0</v>
      </c>
      <c r="AP42" s="102"/>
      <c r="AQ42" s="102"/>
      <c r="AR42" s="102"/>
      <c r="AS42" s="132"/>
    </row>
    <row r="43" spans="1:45" s="87" customFormat="1" ht="19.5" customHeight="1">
      <c r="A43" s="143"/>
      <c r="B43" s="165" t="s">
        <v>92</v>
      </c>
      <c r="C43" s="163"/>
      <c r="D43" s="97">
        <f>SUM(D38:D42)</f>
        <v>761</v>
      </c>
      <c r="E43" s="97">
        <f t="shared" ref="E43:H43" si="72">SUM(E38:E42)</f>
        <v>152</v>
      </c>
      <c r="F43" s="97">
        <f t="shared" si="72"/>
        <v>304</v>
      </c>
      <c r="G43" s="97">
        <f t="shared" si="72"/>
        <v>152</v>
      </c>
      <c r="H43" s="125">
        <f t="shared" si="72"/>
        <v>153</v>
      </c>
      <c r="I43" s="140"/>
      <c r="J43" s="95" t="b">
        <f t="shared" si="62"/>
        <v>1</v>
      </c>
      <c r="K43" s="95" t="b">
        <f t="shared" si="63"/>
        <v>1</v>
      </c>
      <c r="L43" s="95" t="b">
        <f t="shared" si="64"/>
        <v>1</v>
      </c>
      <c r="M43" s="95" t="b">
        <f t="shared" si="65"/>
        <v>1</v>
      </c>
      <c r="N43" s="95" t="b">
        <f t="shared" si="66"/>
        <v>1</v>
      </c>
      <c r="O43" s="119"/>
      <c r="P43" s="124">
        <f>SUM(P38:P42)</f>
        <v>761</v>
      </c>
      <c r="Q43" s="97">
        <f t="shared" ref="Q43:T43" si="73">SUM(Q38:Q42)</f>
        <v>152</v>
      </c>
      <c r="R43" s="97">
        <f t="shared" si="73"/>
        <v>304</v>
      </c>
      <c r="S43" s="97">
        <f t="shared" si="73"/>
        <v>152</v>
      </c>
      <c r="T43" s="125">
        <f t="shared" si="73"/>
        <v>153</v>
      </c>
      <c r="U43" s="124">
        <f>SUM(U38:U42)</f>
        <v>761</v>
      </c>
      <c r="V43" s="98">
        <f t="shared" ref="V43:Y43" si="74">SUM(V38:V42)</f>
        <v>152</v>
      </c>
      <c r="W43" s="98">
        <f t="shared" si="74"/>
        <v>304</v>
      </c>
      <c r="X43" s="98">
        <f t="shared" si="74"/>
        <v>152</v>
      </c>
      <c r="Y43" s="130">
        <f t="shared" si="74"/>
        <v>153</v>
      </c>
      <c r="Z43" s="124">
        <f>SUM(Z38:Z42)</f>
        <v>0</v>
      </c>
      <c r="AA43" s="98">
        <f t="shared" ref="AA43:AD43" si="75">SUM(AA38:AA42)</f>
        <v>0</v>
      </c>
      <c r="AB43" s="98">
        <f t="shared" si="75"/>
        <v>0</v>
      </c>
      <c r="AC43" s="98">
        <f t="shared" si="75"/>
        <v>0</v>
      </c>
      <c r="AD43" s="130">
        <f t="shared" si="75"/>
        <v>0</v>
      </c>
      <c r="AE43" s="124">
        <f>SUM(AE38:AE42)</f>
        <v>0</v>
      </c>
      <c r="AF43" s="98">
        <f t="shared" ref="AF43:AI43" si="76">SUM(AF38:AF42)</f>
        <v>0</v>
      </c>
      <c r="AG43" s="98">
        <f t="shared" si="76"/>
        <v>0</v>
      </c>
      <c r="AH43" s="98">
        <f t="shared" si="76"/>
        <v>0</v>
      </c>
      <c r="AI43" s="130">
        <f t="shared" si="76"/>
        <v>0</v>
      </c>
      <c r="AJ43" s="124">
        <f>SUM(AJ38:AJ42)</f>
        <v>0</v>
      </c>
      <c r="AK43" s="98">
        <f t="shared" ref="AK43:AN43" si="77">SUM(AK38:AK42)</f>
        <v>0</v>
      </c>
      <c r="AL43" s="98">
        <f t="shared" si="77"/>
        <v>0</v>
      </c>
      <c r="AM43" s="98">
        <f t="shared" si="77"/>
        <v>0</v>
      </c>
      <c r="AN43" s="130">
        <f t="shared" si="77"/>
        <v>0</v>
      </c>
      <c r="AO43" s="124">
        <f>SUM(AO38:AO42)</f>
        <v>0</v>
      </c>
      <c r="AP43" s="98">
        <f t="shared" ref="AP43:AS43" si="78">SUM(AP38:AP42)</f>
        <v>0</v>
      </c>
      <c r="AQ43" s="98">
        <f t="shared" si="78"/>
        <v>0</v>
      </c>
      <c r="AR43" s="98">
        <f t="shared" si="78"/>
        <v>0</v>
      </c>
      <c r="AS43" s="130">
        <f t="shared" si="78"/>
        <v>0</v>
      </c>
    </row>
    <row r="44" spans="1:45" ht="19.5" customHeight="1">
      <c r="A44" s="142"/>
      <c r="B44" s="162" t="s">
        <v>33</v>
      </c>
      <c r="C44" s="163"/>
      <c r="D44" s="94">
        <f t="shared" si="9"/>
        <v>256</v>
      </c>
      <c r="E44" s="95">
        <v>51</v>
      </c>
      <c r="F44" s="95">
        <v>102</v>
      </c>
      <c r="G44" s="95">
        <v>50</v>
      </c>
      <c r="H44" s="123">
        <v>53</v>
      </c>
      <c r="I44" s="139"/>
      <c r="J44" s="95" t="b">
        <f t="shared" si="62"/>
        <v>1</v>
      </c>
      <c r="K44" s="95" t="b">
        <f t="shared" si="63"/>
        <v>1</v>
      </c>
      <c r="L44" s="95" t="b">
        <f t="shared" si="64"/>
        <v>1</v>
      </c>
      <c r="M44" s="95" t="b">
        <f t="shared" si="65"/>
        <v>1</v>
      </c>
      <c r="N44" s="95" t="b">
        <f t="shared" si="66"/>
        <v>1</v>
      </c>
      <c r="O44" s="118"/>
      <c r="P44" s="122">
        <f t="shared" si="23"/>
        <v>256</v>
      </c>
      <c r="Q44" s="95">
        <f t="shared" ref="Q44:Q62" si="79">V44+AA44+AF44+AK44+AP44</f>
        <v>51</v>
      </c>
      <c r="R44" s="95">
        <f t="shared" ref="R44:R62" si="80">W44+AB44+AG44+AL44+AQ44</f>
        <v>102</v>
      </c>
      <c r="S44" s="95">
        <f t="shared" ref="S44:S62" si="81">X44+AC44+AH44+AM44+AR44</f>
        <v>50</v>
      </c>
      <c r="T44" s="123">
        <f t="shared" ref="T44:T62" si="82">Y44+AD44+AI44+AN44+AS44</f>
        <v>53</v>
      </c>
      <c r="U44" s="122">
        <f t="shared" si="28"/>
        <v>118</v>
      </c>
      <c r="V44" s="96">
        <v>23</v>
      </c>
      <c r="W44" s="96">
        <v>47</v>
      </c>
      <c r="X44" s="96">
        <v>25</v>
      </c>
      <c r="Y44" s="129">
        <v>23</v>
      </c>
      <c r="Z44" s="122">
        <f t="shared" ref="Z44:Z62" si="83">SUM(AA44:AD44)</f>
        <v>44</v>
      </c>
      <c r="AA44" s="96">
        <v>8</v>
      </c>
      <c r="AB44" s="96">
        <v>18</v>
      </c>
      <c r="AC44" s="96">
        <v>10</v>
      </c>
      <c r="AD44" s="129">
        <v>8</v>
      </c>
      <c r="AE44" s="122">
        <f t="shared" ref="AE44:AE62" si="84">SUM(AF44:AI44)</f>
        <v>16</v>
      </c>
      <c r="AF44" s="96">
        <v>2</v>
      </c>
      <c r="AG44" s="96">
        <v>10</v>
      </c>
      <c r="AH44" s="96">
        <v>2</v>
      </c>
      <c r="AI44" s="129">
        <v>2</v>
      </c>
      <c r="AJ44" s="122">
        <f t="shared" ref="AJ44:AJ62" si="85">SUM(AK44:AN44)</f>
        <v>27</v>
      </c>
      <c r="AK44" s="96">
        <v>8</v>
      </c>
      <c r="AL44" s="96">
        <v>7</v>
      </c>
      <c r="AM44" s="96">
        <v>8</v>
      </c>
      <c r="AN44" s="129">
        <v>4</v>
      </c>
      <c r="AO44" s="122">
        <f t="shared" ref="AO44:AO62" si="86">SUM(AP44:AS44)</f>
        <v>51</v>
      </c>
      <c r="AP44" s="96">
        <v>10</v>
      </c>
      <c r="AQ44" s="96">
        <v>20</v>
      </c>
      <c r="AR44" s="96">
        <v>5</v>
      </c>
      <c r="AS44" s="129">
        <v>16</v>
      </c>
    </row>
    <row r="45" spans="1:45" ht="19.5" customHeight="1">
      <c r="A45" s="142"/>
      <c r="B45" s="162" t="s">
        <v>34</v>
      </c>
      <c r="C45" s="163"/>
      <c r="D45" s="94">
        <f t="shared" si="9"/>
        <v>131</v>
      </c>
      <c r="E45" s="95">
        <v>26</v>
      </c>
      <c r="F45" s="95">
        <v>52</v>
      </c>
      <c r="G45" s="95">
        <v>24</v>
      </c>
      <c r="H45" s="123">
        <v>29</v>
      </c>
      <c r="I45" s="139"/>
      <c r="J45" s="95" t="b">
        <f t="shared" si="62"/>
        <v>1</v>
      </c>
      <c r="K45" s="95" t="b">
        <f t="shared" si="63"/>
        <v>1</v>
      </c>
      <c r="L45" s="95" t="b">
        <f t="shared" si="64"/>
        <v>1</v>
      </c>
      <c r="M45" s="95" t="b">
        <f t="shared" si="65"/>
        <v>1</v>
      </c>
      <c r="N45" s="95" t="b">
        <f t="shared" si="66"/>
        <v>1</v>
      </c>
      <c r="O45" s="118"/>
      <c r="P45" s="122">
        <f t="shared" si="23"/>
        <v>131</v>
      </c>
      <c r="Q45" s="95">
        <f t="shared" si="79"/>
        <v>26</v>
      </c>
      <c r="R45" s="95">
        <f t="shared" si="80"/>
        <v>52</v>
      </c>
      <c r="S45" s="95">
        <f t="shared" si="81"/>
        <v>24</v>
      </c>
      <c r="T45" s="123">
        <f t="shared" si="82"/>
        <v>29</v>
      </c>
      <c r="U45" s="122">
        <f t="shared" si="28"/>
        <v>54</v>
      </c>
      <c r="V45" s="96">
        <v>10</v>
      </c>
      <c r="W45" s="96">
        <v>17</v>
      </c>
      <c r="X45" s="96">
        <v>12</v>
      </c>
      <c r="Y45" s="129">
        <v>15</v>
      </c>
      <c r="Z45" s="122">
        <f t="shared" si="83"/>
        <v>30</v>
      </c>
      <c r="AA45" s="96">
        <v>5</v>
      </c>
      <c r="AB45" s="96">
        <v>15</v>
      </c>
      <c r="AC45" s="96">
        <v>5</v>
      </c>
      <c r="AD45" s="129">
        <v>5</v>
      </c>
      <c r="AE45" s="122">
        <f t="shared" si="84"/>
        <v>17</v>
      </c>
      <c r="AF45" s="96">
        <v>3</v>
      </c>
      <c r="AG45" s="96">
        <v>8</v>
      </c>
      <c r="AH45" s="96">
        <v>3</v>
      </c>
      <c r="AI45" s="129">
        <v>3</v>
      </c>
      <c r="AJ45" s="122">
        <f t="shared" si="85"/>
        <v>12</v>
      </c>
      <c r="AK45" s="96">
        <v>3</v>
      </c>
      <c r="AL45" s="96">
        <v>5</v>
      </c>
      <c r="AM45" s="96">
        <v>1</v>
      </c>
      <c r="AN45" s="129">
        <v>3</v>
      </c>
      <c r="AO45" s="122">
        <f t="shared" si="86"/>
        <v>18</v>
      </c>
      <c r="AP45" s="96">
        <v>5</v>
      </c>
      <c r="AQ45" s="96">
        <v>7</v>
      </c>
      <c r="AR45" s="96">
        <v>3</v>
      </c>
      <c r="AS45" s="129">
        <v>3</v>
      </c>
    </row>
    <row r="46" spans="1:45" ht="19.5" customHeight="1">
      <c r="A46" s="142" t="s">
        <v>67</v>
      </c>
      <c r="B46" s="162" t="s">
        <v>36</v>
      </c>
      <c r="C46" s="163"/>
      <c r="D46" s="94">
        <f t="shared" si="9"/>
        <v>99</v>
      </c>
      <c r="E46" s="95">
        <v>20</v>
      </c>
      <c r="F46" s="95">
        <v>39</v>
      </c>
      <c r="G46" s="95">
        <v>20</v>
      </c>
      <c r="H46" s="123">
        <v>20</v>
      </c>
      <c r="I46" s="139"/>
      <c r="J46" s="95" t="b">
        <f t="shared" si="62"/>
        <v>1</v>
      </c>
      <c r="K46" s="95" t="b">
        <f t="shared" si="63"/>
        <v>1</v>
      </c>
      <c r="L46" s="95" t="b">
        <f t="shared" si="64"/>
        <v>1</v>
      </c>
      <c r="M46" s="95" t="b">
        <f t="shared" si="65"/>
        <v>1</v>
      </c>
      <c r="N46" s="95" t="b">
        <f t="shared" si="66"/>
        <v>1</v>
      </c>
      <c r="O46" s="118"/>
      <c r="P46" s="122">
        <f t="shared" si="23"/>
        <v>99</v>
      </c>
      <c r="Q46" s="95">
        <f t="shared" si="79"/>
        <v>20</v>
      </c>
      <c r="R46" s="95">
        <f t="shared" si="80"/>
        <v>39</v>
      </c>
      <c r="S46" s="95">
        <f t="shared" si="81"/>
        <v>20</v>
      </c>
      <c r="T46" s="123">
        <f t="shared" si="82"/>
        <v>20</v>
      </c>
      <c r="U46" s="122">
        <f t="shared" si="28"/>
        <v>40</v>
      </c>
      <c r="V46" s="96">
        <v>8</v>
      </c>
      <c r="W46" s="96">
        <v>15</v>
      </c>
      <c r="X46" s="96">
        <v>9</v>
      </c>
      <c r="Y46" s="129">
        <v>8</v>
      </c>
      <c r="Z46" s="122">
        <f t="shared" si="83"/>
        <v>23</v>
      </c>
      <c r="AA46" s="96">
        <v>5</v>
      </c>
      <c r="AB46" s="96">
        <v>10</v>
      </c>
      <c r="AC46" s="96">
        <v>4</v>
      </c>
      <c r="AD46" s="129">
        <v>4</v>
      </c>
      <c r="AE46" s="122">
        <f t="shared" si="84"/>
        <v>17</v>
      </c>
      <c r="AF46" s="96">
        <v>3</v>
      </c>
      <c r="AG46" s="96">
        <v>8</v>
      </c>
      <c r="AH46" s="96">
        <v>3</v>
      </c>
      <c r="AI46" s="129">
        <v>3</v>
      </c>
      <c r="AJ46" s="122">
        <f t="shared" si="85"/>
        <v>12</v>
      </c>
      <c r="AK46" s="96">
        <v>2</v>
      </c>
      <c r="AL46" s="96">
        <v>5</v>
      </c>
      <c r="AM46" s="96">
        <v>2</v>
      </c>
      <c r="AN46" s="129">
        <v>3</v>
      </c>
      <c r="AO46" s="122">
        <f t="shared" si="86"/>
        <v>7</v>
      </c>
      <c r="AP46" s="96">
        <v>2</v>
      </c>
      <c r="AQ46" s="96">
        <v>1</v>
      </c>
      <c r="AR46" s="96">
        <v>2</v>
      </c>
      <c r="AS46" s="129">
        <v>2</v>
      </c>
    </row>
    <row r="47" spans="1:45" ht="19.5" customHeight="1">
      <c r="A47" s="142"/>
      <c r="B47" s="162" t="s">
        <v>37</v>
      </c>
      <c r="C47" s="163"/>
      <c r="D47" s="94">
        <f t="shared" si="9"/>
        <v>1373</v>
      </c>
      <c r="E47" s="95">
        <v>275</v>
      </c>
      <c r="F47" s="95">
        <v>549</v>
      </c>
      <c r="G47" s="95">
        <v>274</v>
      </c>
      <c r="H47" s="123">
        <v>275</v>
      </c>
      <c r="I47" s="139"/>
      <c r="J47" s="95" t="b">
        <f t="shared" si="62"/>
        <v>1</v>
      </c>
      <c r="K47" s="95" t="b">
        <f t="shared" si="63"/>
        <v>1</v>
      </c>
      <c r="L47" s="95" t="b">
        <f t="shared" si="64"/>
        <v>1</v>
      </c>
      <c r="M47" s="95" t="b">
        <f t="shared" si="65"/>
        <v>1</v>
      </c>
      <c r="N47" s="95" t="b">
        <f t="shared" si="66"/>
        <v>1</v>
      </c>
      <c r="O47" s="118"/>
      <c r="P47" s="122">
        <f t="shared" si="23"/>
        <v>1373</v>
      </c>
      <c r="Q47" s="95">
        <f t="shared" si="79"/>
        <v>275</v>
      </c>
      <c r="R47" s="95">
        <f t="shared" si="80"/>
        <v>549</v>
      </c>
      <c r="S47" s="95">
        <f t="shared" si="81"/>
        <v>274</v>
      </c>
      <c r="T47" s="123">
        <f t="shared" si="82"/>
        <v>275</v>
      </c>
      <c r="U47" s="122">
        <f t="shared" si="28"/>
        <v>629</v>
      </c>
      <c r="V47" s="96">
        <v>110</v>
      </c>
      <c r="W47" s="96">
        <v>300</v>
      </c>
      <c r="X47" s="96">
        <v>109</v>
      </c>
      <c r="Y47" s="129">
        <v>110</v>
      </c>
      <c r="Z47" s="122">
        <f t="shared" si="83"/>
        <v>325</v>
      </c>
      <c r="AA47" s="96">
        <v>75</v>
      </c>
      <c r="AB47" s="96">
        <v>100</v>
      </c>
      <c r="AC47" s="96">
        <v>75</v>
      </c>
      <c r="AD47" s="129">
        <v>75</v>
      </c>
      <c r="AE47" s="122">
        <f t="shared" si="84"/>
        <v>90</v>
      </c>
      <c r="AF47" s="96">
        <v>20</v>
      </c>
      <c r="AG47" s="96">
        <v>30</v>
      </c>
      <c r="AH47" s="96">
        <v>20</v>
      </c>
      <c r="AI47" s="129">
        <v>20</v>
      </c>
      <c r="AJ47" s="122">
        <f t="shared" si="85"/>
        <v>139</v>
      </c>
      <c r="AK47" s="96">
        <v>30</v>
      </c>
      <c r="AL47" s="96">
        <v>49</v>
      </c>
      <c r="AM47" s="96">
        <v>30</v>
      </c>
      <c r="AN47" s="129">
        <v>30</v>
      </c>
      <c r="AO47" s="122">
        <f t="shared" si="86"/>
        <v>190</v>
      </c>
      <c r="AP47" s="96">
        <v>40</v>
      </c>
      <c r="AQ47" s="96">
        <v>70</v>
      </c>
      <c r="AR47" s="96">
        <v>40</v>
      </c>
      <c r="AS47" s="129">
        <v>40</v>
      </c>
    </row>
    <row r="48" spans="1:45" ht="19.5" customHeight="1">
      <c r="A48" s="142"/>
      <c r="B48" s="162" t="s">
        <v>95</v>
      </c>
      <c r="C48" s="163"/>
      <c r="D48" s="94">
        <f t="shared" si="9"/>
        <v>52</v>
      </c>
      <c r="E48" s="95">
        <v>10</v>
      </c>
      <c r="F48" s="95">
        <v>21</v>
      </c>
      <c r="G48" s="95">
        <v>10</v>
      </c>
      <c r="H48" s="123">
        <v>11</v>
      </c>
      <c r="I48" s="139"/>
      <c r="J48" s="95" t="b">
        <f t="shared" si="62"/>
        <v>1</v>
      </c>
      <c r="K48" s="95" t="b">
        <f t="shared" si="63"/>
        <v>1</v>
      </c>
      <c r="L48" s="95" t="b">
        <f t="shared" si="64"/>
        <v>1</v>
      </c>
      <c r="M48" s="95" t="b">
        <f t="shared" si="65"/>
        <v>1</v>
      </c>
      <c r="N48" s="95" t="b">
        <f t="shared" si="66"/>
        <v>1</v>
      </c>
      <c r="O48" s="118"/>
      <c r="P48" s="122">
        <f t="shared" si="23"/>
        <v>52</v>
      </c>
      <c r="Q48" s="95">
        <f t="shared" si="79"/>
        <v>10</v>
      </c>
      <c r="R48" s="95">
        <f t="shared" si="80"/>
        <v>21</v>
      </c>
      <c r="S48" s="95">
        <f t="shared" si="81"/>
        <v>10</v>
      </c>
      <c r="T48" s="123">
        <f t="shared" si="82"/>
        <v>11</v>
      </c>
      <c r="U48" s="122">
        <f t="shared" si="28"/>
        <v>22</v>
      </c>
      <c r="V48" s="96">
        <v>4</v>
      </c>
      <c r="W48" s="96">
        <v>9</v>
      </c>
      <c r="X48" s="96">
        <v>4</v>
      </c>
      <c r="Y48" s="129">
        <v>5</v>
      </c>
      <c r="Z48" s="122">
        <f t="shared" si="83"/>
        <v>10</v>
      </c>
      <c r="AA48" s="96">
        <v>2</v>
      </c>
      <c r="AB48" s="96">
        <v>4</v>
      </c>
      <c r="AC48" s="96">
        <v>2</v>
      </c>
      <c r="AD48" s="129">
        <v>2</v>
      </c>
      <c r="AE48" s="122">
        <f t="shared" si="84"/>
        <v>10</v>
      </c>
      <c r="AF48" s="96">
        <v>2</v>
      </c>
      <c r="AG48" s="96">
        <v>4</v>
      </c>
      <c r="AH48" s="96">
        <v>2</v>
      </c>
      <c r="AI48" s="129">
        <v>2</v>
      </c>
      <c r="AJ48" s="122">
        <f t="shared" si="85"/>
        <v>5</v>
      </c>
      <c r="AK48" s="96">
        <v>1</v>
      </c>
      <c r="AL48" s="96">
        <v>2</v>
      </c>
      <c r="AM48" s="96">
        <v>1</v>
      </c>
      <c r="AN48" s="129">
        <v>1</v>
      </c>
      <c r="AO48" s="122">
        <f t="shared" si="86"/>
        <v>5</v>
      </c>
      <c r="AP48" s="96">
        <v>1</v>
      </c>
      <c r="AQ48" s="96">
        <v>2</v>
      </c>
      <c r="AR48" s="96">
        <v>1</v>
      </c>
      <c r="AS48" s="129">
        <v>1</v>
      </c>
    </row>
    <row r="49" spans="1:45" ht="19.5" customHeight="1">
      <c r="A49" s="142"/>
      <c r="B49" s="162" t="s">
        <v>40</v>
      </c>
      <c r="C49" s="163"/>
      <c r="D49" s="94">
        <f t="shared" si="9"/>
        <v>180</v>
      </c>
      <c r="E49" s="95">
        <v>36</v>
      </c>
      <c r="F49" s="95">
        <v>72</v>
      </c>
      <c r="G49" s="95">
        <v>45</v>
      </c>
      <c r="H49" s="123">
        <v>27</v>
      </c>
      <c r="I49" s="139"/>
      <c r="J49" s="95" t="b">
        <f t="shared" si="62"/>
        <v>1</v>
      </c>
      <c r="K49" s="95" t="b">
        <f t="shared" si="63"/>
        <v>1</v>
      </c>
      <c r="L49" s="95" t="b">
        <f t="shared" si="64"/>
        <v>1</v>
      </c>
      <c r="M49" s="95" t="b">
        <f t="shared" si="65"/>
        <v>1</v>
      </c>
      <c r="N49" s="95" t="b">
        <f t="shared" si="66"/>
        <v>1</v>
      </c>
      <c r="O49" s="118"/>
      <c r="P49" s="122">
        <f t="shared" si="23"/>
        <v>180</v>
      </c>
      <c r="Q49" s="95">
        <f t="shared" si="79"/>
        <v>36</v>
      </c>
      <c r="R49" s="95">
        <f t="shared" si="80"/>
        <v>72</v>
      </c>
      <c r="S49" s="95">
        <f t="shared" si="81"/>
        <v>45</v>
      </c>
      <c r="T49" s="123">
        <f t="shared" si="82"/>
        <v>27</v>
      </c>
      <c r="U49" s="122">
        <f t="shared" si="28"/>
        <v>41</v>
      </c>
      <c r="V49" s="96">
        <v>7</v>
      </c>
      <c r="W49" s="96">
        <v>14</v>
      </c>
      <c r="X49" s="96">
        <v>10</v>
      </c>
      <c r="Y49" s="129">
        <v>10</v>
      </c>
      <c r="Z49" s="122">
        <f t="shared" si="83"/>
        <v>65</v>
      </c>
      <c r="AA49" s="96">
        <v>15</v>
      </c>
      <c r="AB49" s="96">
        <v>30</v>
      </c>
      <c r="AC49" s="96">
        <v>15</v>
      </c>
      <c r="AD49" s="129">
        <v>5</v>
      </c>
      <c r="AE49" s="122">
        <f t="shared" si="84"/>
        <v>20</v>
      </c>
      <c r="AF49" s="96">
        <v>3</v>
      </c>
      <c r="AG49" s="96">
        <v>6</v>
      </c>
      <c r="AH49" s="96">
        <v>8</v>
      </c>
      <c r="AI49" s="129">
        <v>3</v>
      </c>
      <c r="AJ49" s="122">
        <f t="shared" si="85"/>
        <v>24</v>
      </c>
      <c r="AK49" s="96">
        <v>4</v>
      </c>
      <c r="AL49" s="96">
        <v>8</v>
      </c>
      <c r="AM49" s="96">
        <v>7</v>
      </c>
      <c r="AN49" s="129">
        <v>5</v>
      </c>
      <c r="AO49" s="122">
        <f t="shared" si="86"/>
        <v>30</v>
      </c>
      <c r="AP49" s="96">
        <v>7</v>
      </c>
      <c r="AQ49" s="96">
        <v>14</v>
      </c>
      <c r="AR49" s="96">
        <v>5</v>
      </c>
      <c r="AS49" s="129">
        <v>4</v>
      </c>
    </row>
    <row r="50" spans="1:45" ht="19.5" customHeight="1">
      <c r="A50" s="142"/>
      <c r="B50" s="162" t="s">
        <v>120</v>
      </c>
      <c r="C50" s="163"/>
      <c r="D50" s="94">
        <f t="shared" si="9"/>
        <v>50</v>
      </c>
      <c r="E50" s="95">
        <v>10</v>
      </c>
      <c r="F50" s="95">
        <v>20</v>
      </c>
      <c r="G50" s="95">
        <v>9</v>
      </c>
      <c r="H50" s="123">
        <v>11</v>
      </c>
      <c r="I50" s="139"/>
      <c r="J50" s="95" t="b">
        <f t="shared" si="62"/>
        <v>1</v>
      </c>
      <c r="K50" s="95" t="b">
        <f t="shared" si="63"/>
        <v>1</v>
      </c>
      <c r="L50" s="95" t="b">
        <f t="shared" si="64"/>
        <v>1</v>
      </c>
      <c r="M50" s="95" t="b">
        <f t="shared" si="65"/>
        <v>1</v>
      </c>
      <c r="N50" s="95" t="b">
        <f t="shared" si="66"/>
        <v>1</v>
      </c>
      <c r="O50" s="118"/>
      <c r="P50" s="122">
        <f t="shared" si="23"/>
        <v>50</v>
      </c>
      <c r="Q50" s="95">
        <f t="shared" si="79"/>
        <v>10</v>
      </c>
      <c r="R50" s="95">
        <f t="shared" si="80"/>
        <v>20</v>
      </c>
      <c r="S50" s="95">
        <f t="shared" si="81"/>
        <v>9</v>
      </c>
      <c r="T50" s="123">
        <f t="shared" si="82"/>
        <v>11</v>
      </c>
      <c r="U50" s="122">
        <f t="shared" si="28"/>
        <v>22</v>
      </c>
      <c r="V50" s="96">
        <v>3</v>
      </c>
      <c r="W50" s="96">
        <v>6</v>
      </c>
      <c r="X50" s="96">
        <v>3</v>
      </c>
      <c r="Y50" s="129">
        <v>10</v>
      </c>
      <c r="Z50" s="122">
        <f t="shared" si="83"/>
        <v>7</v>
      </c>
      <c r="AA50" s="96">
        <v>2</v>
      </c>
      <c r="AB50" s="96">
        <v>4</v>
      </c>
      <c r="AC50" s="96">
        <v>1</v>
      </c>
      <c r="AD50" s="129"/>
      <c r="AE50" s="122">
        <f t="shared" si="84"/>
        <v>7</v>
      </c>
      <c r="AF50" s="96">
        <v>2</v>
      </c>
      <c r="AG50" s="96">
        <v>4</v>
      </c>
      <c r="AH50" s="96">
        <v>1</v>
      </c>
      <c r="AI50" s="129"/>
      <c r="AJ50" s="122">
        <f t="shared" si="85"/>
        <v>8</v>
      </c>
      <c r="AK50" s="96">
        <v>2</v>
      </c>
      <c r="AL50" s="96">
        <v>4</v>
      </c>
      <c r="AM50" s="96">
        <v>2</v>
      </c>
      <c r="AN50" s="129"/>
      <c r="AO50" s="122">
        <f t="shared" si="86"/>
        <v>6</v>
      </c>
      <c r="AP50" s="96">
        <v>1</v>
      </c>
      <c r="AQ50" s="96">
        <v>2</v>
      </c>
      <c r="AR50" s="96">
        <v>2</v>
      </c>
      <c r="AS50" s="129">
        <v>1</v>
      </c>
    </row>
    <row r="51" spans="1:45" ht="19.5" customHeight="1">
      <c r="A51" s="142"/>
      <c r="B51" s="162" t="s">
        <v>121</v>
      </c>
      <c r="C51" s="163"/>
      <c r="D51" s="94">
        <f t="shared" si="9"/>
        <v>20</v>
      </c>
      <c r="E51" s="95">
        <v>4</v>
      </c>
      <c r="F51" s="95">
        <v>8</v>
      </c>
      <c r="G51" s="95">
        <v>4</v>
      </c>
      <c r="H51" s="123">
        <v>4</v>
      </c>
      <c r="I51" s="139"/>
      <c r="J51" s="95" t="b">
        <f t="shared" si="62"/>
        <v>1</v>
      </c>
      <c r="K51" s="95" t="b">
        <f t="shared" si="63"/>
        <v>1</v>
      </c>
      <c r="L51" s="95" t="b">
        <f t="shared" si="64"/>
        <v>1</v>
      </c>
      <c r="M51" s="95" t="b">
        <f t="shared" si="65"/>
        <v>1</v>
      </c>
      <c r="N51" s="95" t="b">
        <f t="shared" si="66"/>
        <v>1</v>
      </c>
      <c r="O51" s="118"/>
      <c r="P51" s="122">
        <f t="shared" si="23"/>
        <v>20</v>
      </c>
      <c r="Q51" s="95">
        <f t="shared" si="79"/>
        <v>4</v>
      </c>
      <c r="R51" s="95">
        <f t="shared" si="80"/>
        <v>8</v>
      </c>
      <c r="S51" s="95">
        <f t="shared" si="81"/>
        <v>4</v>
      </c>
      <c r="T51" s="123">
        <f t="shared" si="82"/>
        <v>4</v>
      </c>
      <c r="U51" s="122">
        <f t="shared" si="28"/>
        <v>7</v>
      </c>
      <c r="V51" s="96">
        <v>1</v>
      </c>
      <c r="W51" s="96">
        <v>2</v>
      </c>
      <c r="X51" s="96">
        <v>2</v>
      </c>
      <c r="Y51" s="129">
        <v>2</v>
      </c>
      <c r="Z51" s="122">
        <f t="shared" si="83"/>
        <v>4</v>
      </c>
      <c r="AA51" s="96">
        <v>1</v>
      </c>
      <c r="AB51" s="96">
        <v>2</v>
      </c>
      <c r="AC51" s="96">
        <v>1</v>
      </c>
      <c r="AD51" s="129"/>
      <c r="AE51" s="122">
        <f t="shared" si="84"/>
        <v>5</v>
      </c>
      <c r="AF51" s="96">
        <v>1</v>
      </c>
      <c r="AG51" s="96">
        <v>2</v>
      </c>
      <c r="AH51" s="96">
        <v>1</v>
      </c>
      <c r="AI51" s="129">
        <v>1</v>
      </c>
      <c r="AJ51" s="122">
        <f t="shared" si="85"/>
        <v>2</v>
      </c>
      <c r="AK51" s="96"/>
      <c r="AL51" s="96">
        <v>1</v>
      </c>
      <c r="AM51" s="96"/>
      <c r="AN51" s="129">
        <v>1</v>
      </c>
      <c r="AO51" s="122">
        <f t="shared" si="86"/>
        <v>2</v>
      </c>
      <c r="AP51" s="96">
        <v>1</v>
      </c>
      <c r="AQ51" s="96">
        <v>1</v>
      </c>
      <c r="AR51" s="96"/>
      <c r="AS51" s="129"/>
    </row>
    <row r="52" spans="1:45" ht="19.5" customHeight="1">
      <c r="A52" s="142"/>
      <c r="B52" s="162" t="s">
        <v>98</v>
      </c>
      <c r="C52" s="163"/>
      <c r="D52" s="94">
        <f t="shared" si="9"/>
        <v>14</v>
      </c>
      <c r="E52" s="95">
        <v>3</v>
      </c>
      <c r="F52" s="95">
        <v>6</v>
      </c>
      <c r="G52" s="95">
        <v>3</v>
      </c>
      <c r="H52" s="123">
        <v>2</v>
      </c>
      <c r="I52" s="139"/>
      <c r="J52" s="95" t="b">
        <f t="shared" si="62"/>
        <v>1</v>
      </c>
      <c r="K52" s="95" t="b">
        <f t="shared" si="63"/>
        <v>1</v>
      </c>
      <c r="L52" s="95" t="b">
        <f t="shared" si="64"/>
        <v>1</v>
      </c>
      <c r="M52" s="95" t="b">
        <f t="shared" si="65"/>
        <v>1</v>
      </c>
      <c r="N52" s="95" t="b">
        <f t="shared" si="66"/>
        <v>1</v>
      </c>
      <c r="O52" s="118"/>
      <c r="P52" s="122">
        <f t="shared" si="23"/>
        <v>14</v>
      </c>
      <c r="Q52" s="95">
        <f t="shared" si="79"/>
        <v>3</v>
      </c>
      <c r="R52" s="95">
        <f t="shared" si="80"/>
        <v>6</v>
      </c>
      <c r="S52" s="95">
        <f t="shared" si="81"/>
        <v>3</v>
      </c>
      <c r="T52" s="123">
        <f t="shared" si="82"/>
        <v>2</v>
      </c>
      <c r="U52" s="122">
        <f t="shared" si="28"/>
        <v>4</v>
      </c>
      <c r="V52" s="96">
        <v>1</v>
      </c>
      <c r="W52" s="96">
        <v>2</v>
      </c>
      <c r="X52" s="96">
        <v>1</v>
      </c>
      <c r="Y52" s="129"/>
      <c r="Z52" s="122">
        <f t="shared" si="83"/>
        <v>4</v>
      </c>
      <c r="AA52" s="96">
        <v>1</v>
      </c>
      <c r="AB52" s="96">
        <v>2</v>
      </c>
      <c r="AC52" s="96">
        <v>1</v>
      </c>
      <c r="AD52" s="129"/>
      <c r="AE52" s="122">
        <f t="shared" si="84"/>
        <v>2</v>
      </c>
      <c r="AF52" s="96"/>
      <c r="AG52" s="96"/>
      <c r="AH52" s="96">
        <v>1</v>
      </c>
      <c r="AI52" s="129">
        <v>1</v>
      </c>
      <c r="AJ52" s="122">
        <f t="shared" si="85"/>
        <v>2</v>
      </c>
      <c r="AK52" s="96"/>
      <c r="AL52" s="96">
        <v>1</v>
      </c>
      <c r="AM52" s="96"/>
      <c r="AN52" s="129">
        <v>1</v>
      </c>
      <c r="AO52" s="122">
        <f t="shared" si="86"/>
        <v>2</v>
      </c>
      <c r="AP52" s="96">
        <v>1</v>
      </c>
      <c r="AQ52" s="96">
        <v>1</v>
      </c>
      <c r="AR52" s="96"/>
      <c r="AS52" s="129"/>
    </row>
    <row r="53" spans="1:45" ht="19.5" customHeight="1">
      <c r="A53" s="142"/>
      <c r="B53" s="162" t="s">
        <v>43</v>
      </c>
      <c r="C53" s="163"/>
      <c r="D53" s="94">
        <f t="shared" si="9"/>
        <v>5</v>
      </c>
      <c r="E53" s="95">
        <v>1</v>
      </c>
      <c r="F53" s="95">
        <v>2</v>
      </c>
      <c r="G53" s="95">
        <v>1</v>
      </c>
      <c r="H53" s="123">
        <v>1</v>
      </c>
      <c r="I53" s="139"/>
      <c r="J53" s="95" t="b">
        <f t="shared" si="62"/>
        <v>1</v>
      </c>
      <c r="K53" s="95" t="b">
        <f t="shared" si="63"/>
        <v>1</v>
      </c>
      <c r="L53" s="95" t="b">
        <f t="shared" si="64"/>
        <v>1</v>
      </c>
      <c r="M53" s="95" t="b">
        <f t="shared" si="65"/>
        <v>1</v>
      </c>
      <c r="N53" s="95" t="b">
        <f t="shared" si="66"/>
        <v>1</v>
      </c>
      <c r="O53" s="118"/>
      <c r="P53" s="122">
        <f t="shared" si="23"/>
        <v>5</v>
      </c>
      <c r="Q53" s="95">
        <f t="shared" si="79"/>
        <v>1</v>
      </c>
      <c r="R53" s="95">
        <f t="shared" si="80"/>
        <v>2</v>
      </c>
      <c r="S53" s="95">
        <f t="shared" si="81"/>
        <v>1</v>
      </c>
      <c r="T53" s="123">
        <f t="shared" si="82"/>
        <v>1</v>
      </c>
      <c r="U53" s="122">
        <f t="shared" si="28"/>
        <v>2</v>
      </c>
      <c r="V53" s="96">
        <v>1</v>
      </c>
      <c r="W53" s="96">
        <v>1</v>
      </c>
      <c r="X53" s="96"/>
      <c r="Y53" s="129"/>
      <c r="Z53" s="122">
        <f t="shared" si="83"/>
        <v>0</v>
      </c>
      <c r="AA53" s="96"/>
      <c r="AB53" s="96"/>
      <c r="AC53" s="96"/>
      <c r="AD53" s="129"/>
      <c r="AE53" s="122">
        <f t="shared" si="84"/>
        <v>0</v>
      </c>
      <c r="AF53" s="96"/>
      <c r="AG53" s="96"/>
      <c r="AH53" s="96"/>
      <c r="AI53" s="129"/>
      <c r="AJ53" s="122">
        <f t="shared" si="85"/>
        <v>0</v>
      </c>
      <c r="AK53" s="96"/>
      <c r="AL53" s="96"/>
      <c r="AM53" s="96"/>
      <c r="AN53" s="129"/>
      <c r="AO53" s="122">
        <f t="shared" si="86"/>
        <v>3</v>
      </c>
      <c r="AP53" s="96"/>
      <c r="AQ53" s="96">
        <v>1</v>
      </c>
      <c r="AR53" s="96">
        <v>1</v>
      </c>
      <c r="AS53" s="129">
        <v>1</v>
      </c>
    </row>
    <row r="54" spans="1:45" ht="19.5" customHeight="1">
      <c r="A54" s="142"/>
      <c r="B54" s="162" t="s">
        <v>44</v>
      </c>
      <c r="C54" s="163"/>
      <c r="D54" s="94">
        <f t="shared" si="9"/>
        <v>29</v>
      </c>
      <c r="E54" s="95">
        <v>6</v>
      </c>
      <c r="F54" s="95">
        <v>12</v>
      </c>
      <c r="G54" s="95">
        <v>6</v>
      </c>
      <c r="H54" s="123">
        <v>5</v>
      </c>
      <c r="I54" s="139"/>
      <c r="J54" s="95" t="b">
        <f t="shared" si="62"/>
        <v>1</v>
      </c>
      <c r="K54" s="95" t="b">
        <f t="shared" si="63"/>
        <v>1</v>
      </c>
      <c r="L54" s="95" t="b">
        <f t="shared" si="64"/>
        <v>1</v>
      </c>
      <c r="M54" s="95" t="b">
        <f t="shared" si="65"/>
        <v>1</v>
      </c>
      <c r="N54" s="95" t="b">
        <f t="shared" si="66"/>
        <v>1</v>
      </c>
      <c r="O54" s="118"/>
      <c r="P54" s="122">
        <f t="shared" si="23"/>
        <v>29</v>
      </c>
      <c r="Q54" s="95">
        <f t="shared" si="79"/>
        <v>6</v>
      </c>
      <c r="R54" s="95">
        <f t="shared" si="80"/>
        <v>12</v>
      </c>
      <c r="S54" s="95">
        <f t="shared" si="81"/>
        <v>6</v>
      </c>
      <c r="T54" s="123">
        <f t="shared" si="82"/>
        <v>5</v>
      </c>
      <c r="U54" s="122">
        <f t="shared" si="28"/>
        <v>10</v>
      </c>
      <c r="V54" s="96">
        <v>2</v>
      </c>
      <c r="W54" s="96">
        <v>5</v>
      </c>
      <c r="X54" s="96">
        <v>2</v>
      </c>
      <c r="Y54" s="129">
        <v>1</v>
      </c>
      <c r="Z54" s="122">
        <f t="shared" si="83"/>
        <v>6</v>
      </c>
      <c r="AA54" s="96">
        <v>1</v>
      </c>
      <c r="AB54" s="96">
        <v>3</v>
      </c>
      <c r="AC54" s="96">
        <v>1</v>
      </c>
      <c r="AD54" s="129">
        <v>1</v>
      </c>
      <c r="AE54" s="122">
        <f t="shared" si="84"/>
        <v>4</v>
      </c>
      <c r="AF54" s="96">
        <v>1</v>
      </c>
      <c r="AG54" s="96">
        <v>1</v>
      </c>
      <c r="AH54" s="96">
        <v>1</v>
      </c>
      <c r="AI54" s="129">
        <v>1</v>
      </c>
      <c r="AJ54" s="122">
        <f t="shared" si="85"/>
        <v>3</v>
      </c>
      <c r="AK54" s="96"/>
      <c r="AL54" s="96">
        <v>1</v>
      </c>
      <c r="AM54" s="96">
        <v>1</v>
      </c>
      <c r="AN54" s="129">
        <v>1</v>
      </c>
      <c r="AO54" s="122">
        <f t="shared" si="86"/>
        <v>6</v>
      </c>
      <c r="AP54" s="96">
        <v>2</v>
      </c>
      <c r="AQ54" s="96">
        <v>2</v>
      </c>
      <c r="AR54" s="96">
        <v>1</v>
      </c>
      <c r="AS54" s="129">
        <v>1</v>
      </c>
    </row>
    <row r="55" spans="1:45" ht="19.5" customHeight="1">
      <c r="A55" s="142"/>
      <c r="B55" s="162" t="s">
        <v>45</v>
      </c>
      <c r="C55" s="163"/>
      <c r="D55" s="94">
        <f t="shared" si="9"/>
        <v>135</v>
      </c>
      <c r="E55" s="95">
        <v>27</v>
      </c>
      <c r="F55" s="95">
        <v>54</v>
      </c>
      <c r="G55" s="95">
        <v>27</v>
      </c>
      <c r="H55" s="123">
        <v>27</v>
      </c>
      <c r="I55" s="139"/>
      <c r="J55" s="95" t="b">
        <f t="shared" si="62"/>
        <v>1</v>
      </c>
      <c r="K55" s="95" t="b">
        <f t="shared" si="63"/>
        <v>1</v>
      </c>
      <c r="L55" s="95" t="b">
        <f t="shared" si="64"/>
        <v>1</v>
      </c>
      <c r="M55" s="95" t="b">
        <f t="shared" si="65"/>
        <v>1</v>
      </c>
      <c r="N55" s="95" t="b">
        <f t="shared" si="66"/>
        <v>1</v>
      </c>
      <c r="O55" s="118"/>
      <c r="P55" s="122">
        <f t="shared" si="23"/>
        <v>135</v>
      </c>
      <c r="Q55" s="95">
        <f t="shared" si="79"/>
        <v>27</v>
      </c>
      <c r="R55" s="95">
        <f t="shared" si="80"/>
        <v>54</v>
      </c>
      <c r="S55" s="95">
        <f t="shared" si="81"/>
        <v>27</v>
      </c>
      <c r="T55" s="123">
        <f t="shared" si="82"/>
        <v>27</v>
      </c>
      <c r="U55" s="122">
        <f t="shared" si="28"/>
        <v>64</v>
      </c>
      <c r="V55" s="96">
        <v>10</v>
      </c>
      <c r="W55" s="96">
        <v>30</v>
      </c>
      <c r="X55" s="96">
        <v>15</v>
      </c>
      <c r="Y55" s="129">
        <v>9</v>
      </c>
      <c r="Z55" s="122">
        <f t="shared" si="83"/>
        <v>21</v>
      </c>
      <c r="AA55" s="96">
        <v>4</v>
      </c>
      <c r="AB55" s="96">
        <v>7</v>
      </c>
      <c r="AC55" s="96">
        <v>5</v>
      </c>
      <c r="AD55" s="129">
        <v>5</v>
      </c>
      <c r="AE55" s="122">
        <f t="shared" si="84"/>
        <v>21</v>
      </c>
      <c r="AF55" s="96">
        <v>5</v>
      </c>
      <c r="AG55" s="96">
        <v>7</v>
      </c>
      <c r="AH55" s="96">
        <v>3</v>
      </c>
      <c r="AI55" s="129">
        <v>6</v>
      </c>
      <c r="AJ55" s="122">
        <f t="shared" si="85"/>
        <v>12</v>
      </c>
      <c r="AK55" s="96">
        <v>3</v>
      </c>
      <c r="AL55" s="96">
        <v>5</v>
      </c>
      <c r="AM55" s="96">
        <v>2</v>
      </c>
      <c r="AN55" s="129">
        <v>2</v>
      </c>
      <c r="AO55" s="122">
        <f t="shared" si="86"/>
        <v>17</v>
      </c>
      <c r="AP55" s="96">
        <v>5</v>
      </c>
      <c r="AQ55" s="96">
        <v>5</v>
      </c>
      <c r="AR55" s="96">
        <v>2</v>
      </c>
      <c r="AS55" s="129">
        <v>5</v>
      </c>
    </row>
    <row r="56" spans="1:45" ht="19.5" customHeight="1">
      <c r="A56" s="142"/>
      <c r="B56" s="162" t="s">
        <v>46</v>
      </c>
      <c r="C56" s="163"/>
      <c r="D56" s="94">
        <f t="shared" si="9"/>
        <v>50</v>
      </c>
      <c r="E56" s="95">
        <v>10</v>
      </c>
      <c r="F56" s="95">
        <v>20</v>
      </c>
      <c r="G56" s="95">
        <v>10</v>
      </c>
      <c r="H56" s="123">
        <v>10</v>
      </c>
      <c r="I56" s="139"/>
      <c r="J56" s="95" t="b">
        <f t="shared" si="62"/>
        <v>1</v>
      </c>
      <c r="K56" s="95" t="b">
        <f t="shared" si="63"/>
        <v>1</v>
      </c>
      <c r="L56" s="95" t="b">
        <f t="shared" si="64"/>
        <v>1</v>
      </c>
      <c r="M56" s="95" t="b">
        <f t="shared" si="65"/>
        <v>1</v>
      </c>
      <c r="N56" s="95" t="b">
        <f t="shared" si="66"/>
        <v>1</v>
      </c>
      <c r="O56" s="118"/>
      <c r="P56" s="122">
        <f t="shared" si="23"/>
        <v>50</v>
      </c>
      <c r="Q56" s="95">
        <f t="shared" si="79"/>
        <v>10</v>
      </c>
      <c r="R56" s="95">
        <f t="shared" si="80"/>
        <v>20</v>
      </c>
      <c r="S56" s="95">
        <f t="shared" si="81"/>
        <v>10</v>
      </c>
      <c r="T56" s="123">
        <f t="shared" si="82"/>
        <v>10</v>
      </c>
      <c r="U56" s="122">
        <f t="shared" si="28"/>
        <v>22</v>
      </c>
      <c r="V56" s="96">
        <v>5</v>
      </c>
      <c r="W56" s="96">
        <v>10</v>
      </c>
      <c r="X56" s="96">
        <v>2</v>
      </c>
      <c r="Y56" s="129">
        <v>5</v>
      </c>
      <c r="Z56" s="122">
        <f t="shared" si="83"/>
        <v>15</v>
      </c>
      <c r="AA56" s="96">
        <v>2</v>
      </c>
      <c r="AB56" s="96">
        <v>8</v>
      </c>
      <c r="AC56" s="96">
        <v>4</v>
      </c>
      <c r="AD56" s="129">
        <v>1</v>
      </c>
      <c r="AE56" s="122">
        <f t="shared" si="84"/>
        <v>5</v>
      </c>
      <c r="AF56" s="96">
        <v>1</v>
      </c>
      <c r="AG56" s="96">
        <v>2</v>
      </c>
      <c r="AH56" s="96">
        <v>1</v>
      </c>
      <c r="AI56" s="129">
        <v>1</v>
      </c>
      <c r="AJ56" s="122">
        <f t="shared" si="85"/>
        <v>5</v>
      </c>
      <c r="AK56" s="96">
        <v>1</v>
      </c>
      <c r="AL56" s="96"/>
      <c r="AM56" s="96">
        <v>2</v>
      </c>
      <c r="AN56" s="129">
        <v>2</v>
      </c>
      <c r="AO56" s="122">
        <f t="shared" si="86"/>
        <v>3</v>
      </c>
      <c r="AP56" s="96">
        <v>1</v>
      </c>
      <c r="AQ56" s="96"/>
      <c r="AR56" s="96">
        <v>1</v>
      </c>
      <c r="AS56" s="129">
        <v>1</v>
      </c>
    </row>
    <row r="57" spans="1:45" ht="19.5" customHeight="1">
      <c r="A57" s="142" t="s">
        <v>68</v>
      </c>
      <c r="B57" s="162" t="s">
        <v>47</v>
      </c>
      <c r="C57" s="163"/>
      <c r="D57" s="94">
        <f t="shared" si="9"/>
        <v>5</v>
      </c>
      <c r="E57" s="95">
        <v>2</v>
      </c>
      <c r="F57" s="95">
        <v>2</v>
      </c>
      <c r="G57" s="95">
        <v>1</v>
      </c>
      <c r="H57" s="123">
        <v>0</v>
      </c>
      <c r="I57" s="139"/>
      <c r="J57" s="95" t="b">
        <f t="shared" si="62"/>
        <v>1</v>
      </c>
      <c r="K57" s="95" t="b">
        <f t="shared" si="63"/>
        <v>1</v>
      </c>
      <c r="L57" s="95" t="b">
        <f t="shared" si="64"/>
        <v>1</v>
      </c>
      <c r="M57" s="95" t="b">
        <f t="shared" si="65"/>
        <v>1</v>
      </c>
      <c r="N57" s="95" t="b">
        <f t="shared" si="66"/>
        <v>1</v>
      </c>
      <c r="O57" s="118"/>
      <c r="P57" s="122">
        <f t="shared" si="23"/>
        <v>5</v>
      </c>
      <c r="Q57" s="95">
        <f t="shared" si="79"/>
        <v>2</v>
      </c>
      <c r="R57" s="95">
        <f t="shared" si="80"/>
        <v>2</v>
      </c>
      <c r="S57" s="95">
        <f t="shared" si="81"/>
        <v>1</v>
      </c>
      <c r="T57" s="123">
        <f t="shared" si="82"/>
        <v>0</v>
      </c>
      <c r="U57" s="122">
        <f t="shared" si="28"/>
        <v>2</v>
      </c>
      <c r="V57" s="96">
        <v>1</v>
      </c>
      <c r="W57" s="96">
        <v>1</v>
      </c>
      <c r="X57" s="96"/>
      <c r="Y57" s="129"/>
      <c r="Z57" s="122">
        <f t="shared" si="83"/>
        <v>1</v>
      </c>
      <c r="AA57" s="96">
        <v>1</v>
      </c>
      <c r="AB57" s="96"/>
      <c r="AC57" s="96"/>
      <c r="AD57" s="129"/>
      <c r="AE57" s="122">
        <f t="shared" si="84"/>
        <v>1</v>
      </c>
      <c r="AF57" s="96"/>
      <c r="AG57" s="96">
        <v>1</v>
      </c>
      <c r="AH57" s="96"/>
      <c r="AI57" s="129"/>
      <c r="AJ57" s="122">
        <f t="shared" si="85"/>
        <v>0</v>
      </c>
      <c r="AK57" s="96"/>
      <c r="AL57" s="96"/>
      <c r="AM57" s="96"/>
      <c r="AN57" s="129"/>
      <c r="AO57" s="122">
        <f t="shared" si="86"/>
        <v>1</v>
      </c>
      <c r="AP57" s="96"/>
      <c r="AQ57" s="96"/>
      <c r="AR57" s="96">
        <v>1</v>
      </c>
      <c r="AS57" s="129"/>
    </row>
    <row r="58" spans="1:45" ht="19.5" customHeight="1">
      <c r="A58" s="142"/>
      <c r="B58" s="162" t="s">
        <v>48</v>
      </c>
      <c r="C58" s="163"/>
      <c r="D58" s="94">
        <f t="shared" si="9"/>
        <v>8</v>
      </c>
      <c r="E58" s="95">
        <v>2</v>
      </c>
      <c r="F58" s="95">
        <v>3</v>
      </c>
      <c r="G58" s="95">
        <v>2</v>
      </c>
      <c r="H58" s="123">
        <v>1</v>
      </c>
      <c r="I58" s="139"/>
      <c r="J58" s="95" t="b">
        <f t="shared" si="62"/>
        <v>1</v>
      </c>
      <c r="K58" s="95" t="b">
        <f t="shared" si="63"/>
        <v>1</v>
      </c>
      <c r="L58" s="95" t="b">
        <f t="shared" si="64"/>
        <v>1</v>
      </c>
      <c r="M58" s="95" t="b">
        <f t="shared" si="65"/>
        <v>1</v>
      </c>
      <c r="N58" s="95" t="b">
        <f t="shared" si="66"/>
        <v>1</v>
      </c>
      <c r="O58" s="118"/>
      <c r="P58" s="122">
        <f t="shared" si="23"/>
        <v>8</v>
      </c>
      <c r="Q58" s="95">
        <f t="shared" si="79"/>
        <v>2</v>
      </c>
      <c r="R58" s="95">
        <f t="shared" si="80"/>
        <v>3</v>
      </c>
      <c r="S58" s="95">
        <f t="shared" si="81"/>
        <v>2</v>
      </c>
      <c r="T58" s="123">
        <f t="shared" si="82"/>
        <v>1</v>
      </c>
      <c r="U58" s="122">
        <f t="shared" si="28"/>
        <v>5</v>
      </c>
      <c r="V58" s="96">
        <v>1</v>
      </c>
      <c r="W58" s="96">
        <v>2</v>
      </c>
      <c r="X58" s="96">
        <v>1</v>
      </c>
      <c r="Y58" s="129">
        <v>1</v>
      </c>
      <c r="Z58" s="122">
        <f t="shared" si="83"/>
        <v>1</v>
      </c>
      <c r="AA58" s="96">
        <v>1</v>
      </c>
      <c r="AB58" s="96"/>
      <c r="AC58" s="96"/>
      <c r="AD58" s="129"/>
      <c r="AE58" s="122">
        <f t="shared" si="84"/>
        <v>0</v>
      </c>
      <c r="AF58" s="96"/>
      <c r="AG58" s="96"/>
      <c r="AH58" s="96"/>
      <c r="AI58" s="129"/>
      <c r="AJ58" s="122">
        <f t="shared" si="85"/>
        <v>1</v>
      </c>
      <c r="AK58" s="96"/>
      <c r="AL58" s="96">
        <v>1</v>
      </c>
      <c r="AM58" s="96"/>
      <c r="AN58" s="129"/>
      <c r="AO58" s="122">
        <f t="shared" si="86"/>
        <v>1</v>
      </c>
      <c r="AP58" s="96"/>
      <c r="AQ58" s="96"/>
      <c r="AR58" s="96">
        <v>1</v>
      </c>
      <c r="AS58" s="129"/>
    </row>
    <row r="59" spans="1:45" ht="19.5" customHeight="1">
      <c r="A59" s="142"/>
      <c r="B59" s="162" t="s">
        <v>49</v>
      </c>
      <c r="C59" s="163"/>
      <c r="D59" s="94">
        <f t="shared" si="9"/>
        <v>2</v>
      </c>
      <c r="E59" s="95">
        <v>0</v>
      </c>
      <c r="F59" s="95">
        <v>1</v>
      </c>
      <c r="G59" s="95">
        <v>0</v>
      </c>
      <c r="H59" s="123">
        <v>1</v>
      </c>
      <c r="I59" s="139"/>
      <c r="J59" s="95" t="b">
        <f t="shared" si="62"/>
        <v>1</v>
      </c>
      <c r="K59" s="95" t="b">
        <f t="shared" si="63"/>
        <v>1</v>
      </c>
      <c r="L59" s="95" t="b">
        <f t="shared" si="64"/>
        <v>1</v>
      </c>
      <c r="M59" s="95" t="b">
        <f t="shared" si="65"/>
        <v>1</v>
      </c>
      <c r="N59" s="95" t="b">
        <f t="shared" si="66"/>
        <v>1</v>
      </c>
      <c r="O59" s="118"/>
      <c r="P59" s="122">
        <f t="shared" si="23"/>
        <v>2</v>
      </c>
      <c r="Q59" s="95">
        <f t="shared" si="79"/>
        <v>0</v>
      </c>
      <c r="R59" s="95">
        <f t="shared" si="80"/>
        <v>1</v>
      </c>
      <c r="S59" s="95">
        <f t="shared" si="81"/>
        <v>0</v>
      </c>
      <c r="T59" s="123">
        <f t="shared" si="82"/>
        <v>1</v>
      </c>
      <c r="U59" s="122">
        <f t="shared" si="28"/>
        <v>2</v>
      </c>
      <c r="V59" s="96"/>
      <c r="W59" s="96">
        <v>1</v>
      </c>
      <c r="X59" s="96"/>
      <c r="Y59" s="129">
        <v>1</v>
      </c>
      <c r="Z59" s="122">
        <f t="shared" si="83"/>
        <v>0</v>
      </c>
      <c r="AA59" s="96"/>
      <c r="AB59" s="96"/>
      <c r="AC59" s="96"/>
      <c r="AD59" s="129"/>
      <c r="AE59" s="122">
        <f t="shared" si="84"/>
        <v>0</v>
      </c>
      <c r="AF59" s="96"/>
      <c r="AG59" s="96"/>
      <c r="AH59" s="96"/>
      <c r="AI59" s="129"/>
      <c r="AJ59" s="122">
        <f t="shared" si="85"/>
        <v>0</v>
      </c>
      <c r="AK59" s="96"/>
      <c r="AL59" s="96"/>
      <c r="AM59" s="96"/>
      <c r="AN59" s="129"/>
      <c r="AO59" s="122">
        <f t="shared" si="86"/>
        <v>0</v>
      </c>
      <c r="AP59" s="96"/>
      <c r="AQ59" s="96"/>
      <c r="AR59" s="96"/>
      <c r="AS59" s="129"/>
    </row>
    <row r="60" spans="1:45" ht="19.5" customHeight="1">
      <c r="A60" s="142"/>
      <c r="B60" s="162" t="s">
        <v>38</v>
      </c>
      <c r="C60" s="163"/>
      <c r="D60" s="94">
        <f t="shared" si="9"/>
        <v>27</v>
      </c>
      <c r="E60" s="95">
        <v>5</v>
      </c>
      <c r="F60" s="95">
        <v>11</v>
      </c>
      <c r="G60" s="95">
        <v>5</v>
      </c>
      <c r="H60" s="123">
        <v>6</v>
      </c>
      <c r="I60" s="139"/>
      <c r="J60" s="95" t="b">
        <f t="shared" si="62"/>
        <v>1</v>
      </c>
      <c r="K60" s="95" t="b">
        <f t="shared" si="63"/>
        <v>1</v>
      </c>
      <c r="L60" s="95" t="b">
        <f t="shared" si="64"/>
        <v>1</v>
      </c>
      <c r="M60" s="95" t="b">
        <f t="shared" si="65"/>
        <v>1</v>
      </c>
      <c r="N60" s="95" t="b">
        <f t="shared" si="66"/>
        <v>1</v>
      </c>
      <c r="O60" s="118"/>
      <c r="P60" s="122">
        <f t="shared" si="23"/>
        <v>27</v>
      </c>
      <c r="Q60" s="95">
        <f t="shared" si="79"/>
        <v>5</v>
      </c>
      <c r="R60" s="95">
        <f t="shared" si="80"/>
        <v>11</v>
      </c>
      <c r="S60" s="95">
        <f t="shared" si="81"/>
        <v>5</v>
      </c>
      <c r="T60" s="123">
        <f t="shared" si="82"/>
        <v>6</v>
      </c>
      <c r="U60" s="122">
        <f t="shared" si="28"/>
        <v>8</v>
      </c>
      <c r="V60" s="96">
        <v>2</v>
      </c>
      <c r="W60" s="96">
        <v>3</v>
      </c>
      <c r="X60" s="96">
        <v>1</v>
      </c>
      <c r="Y60" s="129">
        <v>2</v>
      </c>
      <c r="Z60" s="122">
        <f t="shared" si="83"/>
        <v>5</v>
      </c>
      <c r="AA60" s="96">
        <v>1</v>
      </c>
      <c r="AB60" s="96">
        <v>2</v>
      </c>
      <c r="AC60" s="96">
        <v>1</v>
      </c>
      <c r="AD60" s="129">
        <v>1</v>
      </c>
      <c r="AE60" s="122">
        <f t="shared" si="84"/>
        <v>5</v>
      </c>
      <c r="AF60" s="96">
        <v>1</v>
      </c>
      <c r="AG60" s="96">
        <v>2</v>
      </c>
      <c r="AH60" s="96">
        <v>1</v>
      </c>
      <c r="AI60" s="129">
        <v>1</v>
      </c>
      <c r="AJ60" s="122">
        <f t="shared" si="85"/>
        <v>4</v>
      </c>
      <c r="AK60" s="96"/>
      <c r="AL60" s="96">
        <v>2</v>
      </c>
      <c r="AM60" s="96">
        <v>1</v>
      </c>
      <c r="AN60" s="129">
        <v>1</v>
      </c>
      <c r="AO60" s="122">
        <f t="shared" si="86"/>
        <v>5</v>
      </c>
      <c r="AP60" s="96">
        <v>1</v>
      </c>
      <c r="AQ60" s="96">
        <v>2</v>
      </c>
      <c r="AR60" s="96">
        <v>1</v>
      </c>
      <c r="AS60" s="129">
        <v>1</v>
      </c>
    </row>
    <row r="61" spans="1:45" ht="19.5" customHeight="1">
      <c r="A61" s="142"/>
      <c r="B61" s="162" t="s">
        <v>97</v>
      </c>
      <c r="C61" s="163"/>
      <c r="D61" s="94">
        <f t="shared" si="9"/>
        <v>120</v>
      </c>
      <c r="E61" s="95">
        <v>24</v>
      </c>
      <c r="F61" s="95">
        <v>48</v>
      </c>
      <c r="G61" s="95">
        <v>24</v>
      </c>
      <c r="H61" s="123">
        <v>24</v>
      </c>
      <c r="I61" s="139"/>
      <c r="J61" s="95" t="b">
        <f t="shared" si="62"/>
        <v>1</v>
      </c>
      <c r="K61" s="95" t="b">
        <f t="shared" si="63"/>
        <v>1</v>
      </c>
      <c r="L61" s="95" t="b">
        <f t="shared" si="64"/>
        <v>1</v>
      </c>
      <c r="M61" s="95" t="b">
        <f t="shared" si="65"/>
        <v>1</v>
      </c>
      <c r="N61" s="95" t="b">
        <f t="shared" si="66"/>
        <v>1</v>
      </c>
      <c r="O61" s="118"/>
      <c r="P61" s="122">
        <f t="shared" si="23"/>
        <v>120</v>
      </c>
      <c r="Q61" s="95">
        <f t="shared" si="79"/>
        <v>24</v>
      </c>
      <c r="R61" s="95">
        <f t="shared" si="80"/>
        <v>48</v>
      </c>
      <c r="S61" s="95">
        <f t="shared" si="81"/>
        <v>24</v>
      </c>
      <c r="T61" s="123">
        <f t="shared" si="82"/>
        <v>24</v>
      </c>
      <c r="U61" s="122">
        <f t="shared" si="28"/>
        <v>51</v>
      </c>
      <c r="V61" s="96">
        <v>6</v>
      </c>
      <c r="W61" s="96">
        <v>33</v>
      </c>
      <c r="X61" s="96">
        <v>6</v>
      </c>
      <c r="Y61" s="129">
        <v>6</v>
      </c>
      <c r="Z61" s="122">
        <f t="shared" si="83"/>
        <v>22</v>
      </c>
      <c r="AA61" s="96">
        <v>5</v>
      </c>
      <c r="AB61" s="96">
        <v>7</v>
      </c>
      <c r="AC61" s="96">
        <v>5</v>
      </c>
      <c r="AD61" s="129">
        <v>5</v>
      </c>
      <c r="AE61" s="122">
        <f t="shared" si="84"/>
        <v>15</v>
      </c>
      <c r="AF61" s="96">
        <v>4</v>
      </c>
      <c r="AG61" s="96">
        <v>3</v>
      </c>
      <c r="AH61" s="96">
        <v>4</v>
      </c>
      <c r="AI61" s="129">
        <v>4</v>
      </c>
      <c r="AJ61" s="122">
        <f t="shared" si="85"/>
        <v>15</v>
      </c>
      <c r="AK61" s="96">
        <v>4</v>
      </c>
      <c r="AL61" s="96">
        <v>1</v>
      </c>
      <c r="AM61" s="96">
        <v>5</v>
      </c>
      <c r="AN61" s="129">
        <v>5</v>
      </c>
      <c r="AO61" s="122">
        <f t="shared" si="86"/>
        <v>17</v>
      </c>
      <c r="AP61" s="96">
        <v>5</v>
      </c>
      <c r="AQ61" s="96">
        <v>4</v>
      </c>
      <c r="AR61" s="96">
        <v>4</v>
      </c>
      <c r="AS61" s="129">
        <v>4</v>
      </c>
    </row>
    <row r="62" spans="1:45" ht="19.5" customHeight="1">
      <c r="A62" s="142"/>
      <c r="B62" s="164" t="s">
        <v>96</v>
      </c>
      <c r="C62" s="163"/>
      <c r="D62" s="94">
        <f t="shared" si="9"/>
        <v>57</v>
      </c>
      <c r="E62" s="95">
        <v>11</v>
      </c>
      <c r="F62" s="95">
        <v>23</v>
      </c>
      <c r="G62" s="95">
        <v>11</v>
      </c>
      <c r="H62" s="123">
        <v>12</v>
      </c>
      <c r="I62" s="139"/>
      <c r="J62" s="95" t="b">
        <f t="shared" si="62"/>
        <v>1</v>
      </c>
      <c r="K62" s="95" t="b">
        <f t="shared" si="63"/>
        <v>1</v>
      </c>
      <c r="L62" s="95" t="b">
        <f t="shared" si="64"/>
        <v>1</v>
      </c>
      <c r="M62" s="95" t="b">
        <f t="shared" si="65"/>
        <v>1</v>
      </c>
      <c r="N62" s="95" t="b">
        <f t="shared" si="66"/>
        <v>1</v>
      </c>
      <c r="O62" s="118"/>
      <c r="P62" s="122">
        <f t="shared" si="23"/>
        <v>57</v>
      </c>
      <c r="Q62" s="95">
        <f t="shared" si="79"/>
        <v>11</v>
      </c>
      <c r="R62" s="95">
        <f t="shared" si="80"/>
        <v>23</v>
      </c>
      <c r="S62" s="95">
        <f t="shared" si="81"/>
        <v>11</v>
      </c>
      <c r="T62" s="123">
        <f t="shared" si="82"/>
        <v>12</v>
      </c>
      <c r="U62" s="122">
        <f t="shared" si="28"/>
        <v>18</v>
      </c>
      <c r="V62" s="96">
        <v>3</v>
      </c>
      <c r="W62" s="96">
        <v>9</v>
      </c>
      <c r="X62" s="96">
        <v>2</v>
      </c>
      <c r="Y62" s="129">
        <v>4</v>
      </c>
      <c r="Z62" s="122">
        <f t="shared" si="83"/>
        <v>10</v>
      </c>
      <c r="AA62" s="96">
        <v>2</v>
      </c>
      <c r="AB62" s="96">
        <v>4</v>
      </c>
      <c r="AC62" s="96">
        <v>2</v>
      </c>
      <c r="AD62" s="129">
        <v>2</v>
      </c>
      <c r="AE62" s="122">
        <f t="shared" si="84"/>
        <v>10</v>
      </c>
      <c r="AF62" s="96">
        <v>2</v>
      </c>
      <c r="AG62" s="96">
        <v>4</v>
      </c>
      <c r="AH62" s="96">
        <v>2</v>
      </c>
      <c r="AI62" s="129">
        <v>2</v>
      </c>
      <c r="AJ62" s="122">
        <f t="shared" si="85"/>
        <v>9</v>
      </c>
      <c r="AK62" s="96">
        <v>2</v>
      </c>
      <c r="AL62" s="96">
        <v>3</v>
      </c>
      <c r="AM62" s="96">
        <v>2</v>
      </c>
      <c r="AN62" s="129">
        <v>2</v>
      </c>
      <c r="AO62" s="122">
        <f t="shared" si="86"/>
        <v>10</v>
      </c>
      <c r="AP62" s="96">
        <v>2</v>
      </c>
      <c r="AQ62" s="96">
        <v>3</v>
      </c>
      <c r="AR62" s="96">
        <v>3</v>
      </c>
      <c r="AS62" s="129">
        <v>2</v>
      </c>
    </row>
    <row r="63" spans="1:45" ht="19.5" customHeight="1">
      <c r="A63" s="142"/>
      <c r="B63" s="165" t="s">
        <v>92</v>
      </c>
      <c r="C63" s="163"/>
      <c r="D63" s="97">
        <f t="shared" ref="D63:H63" si="87">SUM(D44:D62)</f>
        <v>2613</v>
      </c>
      <c r="E63" s="97">
        <f t="shared" si="87"/>
        <v>523</v>
      </c>
      <c r="F63" s="97">
        <f t="shared" si="87"/>
        <v>1045</v>
      </c>
      <c r="G63" s="97">
        <f t="shared" si="87"/>
        <v>526</v>
      </c>
      <c r="H63" s="125">
        <f t="shared" si="87"/>
        <v>519</v>
      </c>
      <c r="I63" s="140"/>
      <c r="J63" s="95" t="b">
        <f t="shared" si="62"/>
        <v>1</v>
      </c>
      <c r="K63" s="95" t="b">
        <f t="shared" si="63"/>
        <v>1</v>
      </c>
      <c r="L63" s="95" t="b">
        <f t="shared" si="64"/>
        <v>1</v>
      </c>
      <c r="M63" s="95" t="b">
        <f t="shared" si="65"/>
        <v>1</v>
      </c>
      <c r="N63" s="95" t="b">
        <f t="shared" si="66"/>
        <v>1</v>
      </c>
      <c r="O63" s="119"/>
      <c r="P63" s="124">
        <f t="shared" ref="P63:T63" si="88">SUM(P44:P62)</f>
        <v>2613</v>
      </c>
      <c r="Q63" s="97">
        <f t="shared" si="88"/>
        <v>523</v>
      </c>
      <c r="R63" s="97">
        <f t="shared" si="88"/>
        <v>1045</v>
      </c>
      <c r="S63" s="97">
        <f t="shared" si="88"/>
        <v>526</v>
      </c>
      <c r="T63" s="125">
        <f t="shared" si="88"/>
        <v>519</v>
      </c>
      <c r="U63" s="124">
        <f t="shared" ref="U63:Y63" si="89">SUM(U44:U62)</f>
        <v>1121</v>
      </c>
      <c r="V63" s="98">
        <f t="shared" si="89"/>
        <v>198</v>
      </c>
      <c r="W63" s="98">
        <f t="shared" si="89"/>
        <v>507</v>
      </c>
      <c r="X63" s="98">
        <f t="shared" si="89"/>
        <v>204</v>
      </c>
      <c r="Y63" s="130">
        <f t="shared" si="89"/>
        <v>212</v>
      </c>
      <c r="Z63" s="124">
        <f t="shared" ref="Z63:AS63" si="90">SUM(Z44:Z62)</f>
        <v>593</v>
      </c>
      <c r="AA63" s="98">
        <f t="shared" si="90"/>
        <v>131</v>
      </c>
      <c r="AB63" s="98">
        <f t="shared" si="90"/>
        <v>216</v>
      </c>
      <c r="AC63" s="98">
        <f t="shared" si="90"/>
        <v>132</v>
      </c>
      <c r="AD63" s="130">
        <f t="shared" si="90"/>
        <v>114</v>
      </c>
      <c r="AE63" s="124">
        <f t="shared" si="90"/>
        <v>245</v>
      </c>
      <c r="AF63" s="98">
        <f t="shared" si="90"/>
        <v>50</v>
      </c>
      <c r="AG63" s="98">
        <f t="shared" si="90"/>
        <v>92</v>
      </c>
      <c r="AH63" s="98">
        <f t="shared" si="90"/>
        <v>53</v>
      </c>
      <c r="AI63" s="130">
        <f t="shared" si="90"/>
        <v>50</v>
      </c>
      <c r="AJ63" s="124">
        <f t="shared" si="90"/>
        <v>280</v>
      </c>
      <c r="AK63" s="98">
        <f t="shared" si="90"/>
        <v>60</v>
      </c>
      <c r="AL63" s="98">
        <f t="shared" si="90"/>
        <v>95</v>
      </c>
      <c r="AM63" s="98">
        <f t="shared" si="90"/>
        <v>64</v>
      </c>
      <c r="AN63" s="130">
        <f t="shared" si="90"/>
        <v>61</v>
      </c>
      <c r="AO63" s="124">
        <f t="shared" si="90"/>
        <v>374</v>
      </c>
      <c r="AP63" s="98">
        <f t="shared" si="90"/>
        <v>84</v>
      </c>
      <c r="AQ63" s="98">
        <f t="shared" si="90"/>
        <v>135</v>
      </c>
      <c r="AR63" s="98">
        <f t="shared" si="90"/>
        <v>73</v>
      </c>
      <c r="AS63" s="130">
        <f t="shared" si="90"/>
        <v>82</v>
      </c>
    </row>
    <row r="64" spans="1:45" ht="19.5" customHeight="1">
      <c r="A64" s="166" t="s">
        <v>122</v>
      </c>
      <c r="B64" s="167" t="s">
        <v>51</v>
      </c>
      <c r="C64" s="168"/>
      <c r="D64" s="94">
        <f t="shared" si="9"/>
        <v>181</v>
      </c>
      <c r="E64" s="94">
        <v>2</v>
      </c>
      <c r="F64" s="94">
        <v>2</v>
      </c>
      <c r="G64" s="94">
        <v>175</v>
      </c>
      <c r="H64" s="147">
        <v>2</v>
      </c>
      <c r="I64" s="140"/>
      <c r="J64" s="95" t="b">
        <f t="shared" si="62"/>
        <v>1</v>
      </c>
      <c r="K64" s="95" t="b">
        <f t="shared" si="63"/>
        <v>1</v>
      </c>
      <c r="L64" s="95" t="b">
        <f t="shared" si="64"/>
        <v>1</v>
      </c>
      <c r="M64" s="95" t="b">
        <f t="shared" si="65"/>
        <v>1</v>
      </c>
      <c r="N64" s="95" t="b">
        <f t="shared" si="66"/>
        <v>1</v>
      </c>
      <c r="O64" s="119"/>
      <c r="P64" s="122">
        <f t="shared" si="23"/>
        <v>181</v>
      </c>
      <c r="Q64" s="95">
        <f t="shared" ref="Q64:Q73" si="91">V64+AA64+AF64+AK64+AP64</f>
        <v>2</v>
      </c>
      <c r="R64" s="95">
        <f t="shared" ref="R64:R73" si="92">W64+AB64+AG64+AL64+AQ64</f>
        <v>2</v>
      </c>
      <c r="S64" s="95">
        <f t="shared" ref="S64:S73" si="93">X64+AC64+AH64+AM64+AR64</f>
        <v>175</v>
      </c>
      <c r="T64" s="123">
        <f t="shared" ref="T64:T73" si="94">Y64+AD64+AI64+AN64+AS64</f>
        <v>2</v>
      </c>
      <c r="U64" s="122">
        <f t="shared" si="28"/>
        <v>84</v>
      </c>
      <c r="V64" s="103">
        <v>1</v>
      </c>
      <c r="W64" s="103">
        <v>1</v>
      </c>
      <c r="X64" s="103">
        <v>80</v>
      </c>
      <c r="Y64" s="133">
        <v>2</v>
      </c>
      <c r="Z64" s="122">
        <f t="shared" ref="Z64:Z73" si="95">SUM(AA64:AD64)</f>
        <v>31</v>
      </c>
      <c r="AA64" s="103">
        <v>1</v>
      </c>
      <c r="AB64" s="103"/>
      <c r="AC64" s="103">
        <v>30</v>
      </c>
      <c r="AD64" s="133"/>
      <c r="AE64" s="122">
        <f t="shared" ref="AE64:AE73" si="96">SUM(AF64:AI64)</f>
        <v>30</v>
      </c>
      <c r="AF64" s="103"/>
      <c r="AG64" s="103"/>
      <c r="AH64" s="103">
        <v>30</v>
      </c>
      <c r="AI64" s="133"/>
      <c r="AJ64" s="122">
        <f t="shared" ref="AJ64:AJ75" si="97">SUM(AK64:AN64)</f>
        <v>16</v>
      </c>
      <c r="AK64" s="96"/>
      <c r="AL64" s="96"/>
      <c r="AM64" s="96">
        <v>16</v>
      </c>
      <c r="AN64" s="129"/>
      <c r="AO64" s="122">
        <f t="shared" ref="AO64:AO75" si="98">SUM(AP64:AS64)</f>
        <v>20</v>
      </c>
      <c r="AP64" s="103"/>
      <c r="AQ64" s="103">
        <v>1</v>
      </c>
      <c r="AR64" s="103">
        <v>19</v>
      </c>
      <c r="AS64" s="133"/>
    </row>
    <row r="65" spans="1:45" ht="19.5" customHeight="1">
      <c r="A65" s="166"/>
      <c r="B65" s="167" t="s">
        <v>52</v>
      </c>
      <c r="C65" s="168"/>
      <c r="D65" s="94">
        <f t="shared" si="9"/>
        <v>106</v>
      </c>
      <c r="E65" s="94">
        <v>1</v>
      </c>
      <c r="F65" s="94">
        <v>1</v>
      </c>
      <c r="G65" s="94">
        <v>102</v>
      </c>
      <c r="H65" s="147">
        <v>2</v>
      </c>
      <c r="I65" s="140"/>
      <c r="J65" s="95" t="b">
        <f t="shared" si="62"/>
        <v>1</v>
      </c>
      <c r="K65" s="95" t="b">
        <f t="shared" si="63"/>
        <v>1</v>
      </c>
      <c r="L65" s="95" t="b">
        <f t="shared" si="64"/>
        <v>1</v>
      </c>
      <c r="M65" s="95" t="b">
        <f t="shared" si="65"/>
        <v>1</v>
      </c>
      <c r="N65" s="95" t="b">
        <f t="shared" si="66"/>
        <v>1</v>
      </c>
      <c r="O65" s="119"/>
      <c r="P65" s="122">
        <f t="shared" si="23"/>
        <v>106</v>
      </c>
      <c r="Q65" s="95">
        <f t="shared" si="91"/>
        <v>1</v>
      </c>
      <c r="R65" s="95">
        <f t="shared" si="92"/>
        <v>1</v>
      </c>
      <c r="S65" s="95">
        <f t="shared" si="93"/>
        <v>102</v>
      </c>
      <c r="T65" s="123">
        <f t="shared" si="94"/>
        <v>2</v>
      </c>
      <c r="U65" s="122">
        <f t="shared" si="28"/>
        <v>61</v>
      </c>
      <c r="V65" s="103">
        <v>1</v>
      </c>
      <c r="W65" s="103">
        <v>1</v>
      </c>
      <c r="X65" s="103">
        <v>57</v>
      </c>
      <c r="Y65" s="133">
        <v>2</v>
      </c>
      <c r="Z65" s="122">
        <f t="shared" si="95"/>
        <v>13</v>
      </c>
      <c r="AA65" s="103"/>
      <c r="AB65" s="103"/>
      <c r="AC65" s="103">
        <v>13</v>
      </c>
      <c r="AD65" s="133"/>
      <c r="AE65" s="122">
        <f t="shared" si="96"/>
        <v>12</v>
      </c>
      <c r="AF65" s="103"/>
      <c r="AG65" s="103"/>
      <c r="AH65" s="103">
        <v>12</v>
      </c>
      <c r="AI65" s="133"/>
      <c r="AJ65" s="122">
        <f t="shared" si="97"/>
        <v>15</v>
      </c>
      <c r="AK65" s="96"/>
      <c r="AL65" s="96"/>
      <c r="AM65" s="96">
        <v>15</v>
      </c>
      <c r="AN65" s="129"/>
      <c r="AO65" s="122">
        <f t="shared" si="98"/>
        <v>5</v>
      </c>
      <c r="AP65" s="103"/>
      <c r="AQ65" s="103"/>
      <c r="AR65" s="103">
        <v>5</v>
      </c>
      <c r="AS65" s="133"/>
    </row>
    <row r="66" spans="1:45" ht="19.5" customHeight="1">
      <c r="A66" s="166"/>
      <c r="B66" s="162" t="s">
        <v>81</v>
      </c>
      <c r="C66" s="169"/>
      <c r="D66" s="94">
        <f t="shared" si="9"/>
        <v>70</v>
      </c>
      <c r="E66" s="94">
        <v>1</v>
      </c>
      <c r="F66" s="94">
        <v>1</v>
      </c>
      <c r="G66" s="94">
        <v>66</v>
      </c>
      <c r="H66" s="147">
        <v>2</v>
      </c>
      <c r="I66" s="140"/>
      <c r="J66" s="95" t="b">
        <f t="shared" si="62"/>
        <v>1</v>
      </c>
      <c r="K66" s="95" t="b">
        <f t="shared" si="63"/>
        <v>1</v>
      </c>
      <c r="L66" s="95" t="b">
        <f t="shared" si="64"/>
        <v>1</v>
      </c>
      <c r="M66" s="95" t="b">
        <f t="shared" si="65"/>
        <v>1</v>
      </c>
      <c r="N66" s="95" t="b">
        <f t="shared" si="66"/>
        <v>1</v>
      </c>
      <c r="O66" s="119"/>
      <c r="P66" s="122">
        <f t="shared" si="23"/>
        <v>70</v>
      </c>
      <c r="Q66" s="95">
        <f t="shared" si="91"/>
        <v>1</v>
      </c>
      <c r="R66" s="95">
        <f t="shared" si="92"/>
        <v>1</v>
      </c>
      <c r="S66" s="95">
        <f t="shared" si="93"/>
        <v>66</v>
      </c>
      <c r="T66" s="123">
        <f t="shared" si="94"/>
        <v>2</v>
      </c>
      <c r="U66" s="122">
        <f t="shared" si="28"/>
        <v>32</v>
      </c>
      <c r="V66" s="103"/>
      <c r="W66" s="103"/>
      <c r="X66" s="103">
        <v>30</v>
      </c>
      <c r="Y66" s="133">
        <v>2</v>
      </c>
      <c r="Z66" s="122">
        <f t="shared" si="95"/>
        <v>13</v>
      </c>
      <c r="AA66" s="103"/>
      <c r="AB66" s="103">
        <v>1</v>
      </c>
      <c r="AC66" s="103">
        <v>12</v>
      </c>
      <c r="AD66" s="133"/>
      <c r="AE66" s="122">
        <f t="shared" si="96"/>
        <v>9</v>
      </c>
      <c r="AF66" s="103">
        <v>1</v>
      </c>
      <c r="AG66" s="103"/>
      <c r="AH66" s="103">
        <v>8</v>
      </c>
      <c r="AI66" s="133"/>
      <c r="AJ66" s="122">
        <f t="shared" si="97"/>
        <v>8</v>
      </c>
      <c r="AK66" s="96"/>
      <c r="AL66" s="96"/>
      <c r="AM66" s="96">
        <v>8</v>
      </c>
      <c r="AN66" s="129"/>
      <c r="AO66" s="122">
        <f t="shared" si="98"/>
        <v>8</v>
      </c>
      <c r="AP66" s="103"/>
      <c r="AQ66" s="103"/>
      <c r="AR66" s="103">
        <v>8</v>
      </c>
      <c r="AS66" s="133"/>
    </row>
    <row r="67" spans="1:45" ht="19.5" customHeight="1">
      <c r="A67" s="166"/>
      <c r="B67" s="167" t="s">
        <v>82</v>
      </c>
      <c r="C67" s="168"/>
      <c r="D67" s="94">
        <f t="shared" si="9"/>
        <v>52</v>
      </c>
      <c r="E67" s="94">
        <v>1</v>
      </c>
      <c r="F67" s="94">
        <v>1</v>
      </c>
      <c r="G67" s="94">
        <v>49</v>
      </c>
      <c r="H67" s="147">
        <v>1</v>
      </c>
      <c r="I67" s="140"/>
      <c r="J67" s="95" t="b">
        <f t="shared" si="62"/>
        <v>1</v>
      </c>
      <c r="K67" s="95" t="b">
        <f t="shared" si="63"/>
        <v>1</v>
      </c>
      <c r="L67" s="95" t="b">
        <f t="shared" si="64"/>
        <v>1</v>
      </c>
      <c r="M67" s="95" t="b">
        <f t="shared" si="65"/>
        <v>1</v>
      </c>
      <c r="N67" s="95" t="b">
        <f t="shared" si="66"/>
        <v>1</v>
      </c>
      <c r="O67" s="119"/>
      <c r="P67" s="122">
        <f t="shared" si="23"/>
        <v>52</v>
      </c>
      <c r="Q67" s="95">
        <f t="shared" si="91"/>
        <v>1</v>
      </c>
      <c r="R67" s="95">
        <f t="shared" si="92"/>
        <v>1</v>
      </c>
      <c r="S67" s="95">
        <f t="shared" si="93"/>
        <v>49</v>
      </c>
      <c r="T67" s="123">
        <f t="shared" si="94"/>
        <v>1</v>
      </c>
      <c r="U67" s="122">
        <f t="shared" si="28"/>
        <v>26</v>
      </c>
      <c r="V67" s="103">
        <v>1</v>
      </c>
      <c r="W67" s="103"/>
      <c r="X67" s="103">
        <v>25</v>
      </c>
      <c r="Y67" s="133"/>
      <c r="Z67" s="122">
        <f t="shared" si="95"/>
        <v>10</v>
      </c>
      <c r="AA67" s="103"/>
      <c r="AB67" s="103"/>
      <c r="AC67" s="103">
        <v>10</v>
      </c>
      <c r="AD67" s="133"/>
      <c r="AE67" s="122">
        <f t="shared" si="96"/>
        <v>4</v>
      </c>
      <c r="AF67" s="103"/>
      <c r="AG67" s="103"/>
      <c r="AH67" s="103">
        <v>4</v>
      </c>
      <c r="AI67" s="133"/>
      <c r="AJ67" s="122">
        <f t="shared" si="97"/>
        <v>4</v>
      </c>
      <c r="AK67" s="96"/>
      <c r="AL67" s="96"/>
      <c r="AM67" s="96">
        <v>3</v>
      </c>
      <c r="AN67" s="129">
        <v>1</v>
      </c>
      <c r="AO67" s="122">
        <f t="shared" si="98"/>
        <v>8</v>
      </c>
      <c r="AP67" s="103"/>
      <c r="AQ67" s="103">
        <v>1</v>
      </c>
      <c r="AR67" s="103">
        <v>7</v>
      </c>
      <c r="AS67" s="133"/>
    </row>
    <row r="68" spans="1:45" ht="19.5" customHeight="1">
      <c r="A68" s="166"/>
      <c r="B68" s="167" t="s">
        <v>103</v>
      </c>
      <c r="C68" s="168"/>
      <c r="D68" s="94">
        <f t="shared" si="9"/>
        <v>6</v>
      </c>
      <c r="E68" s="94">
        <v>1</v>
      </c>
      <c r="F68" s="94">
        <v>1</v>
      </c>
      <c r="G68" s="94">
        <v>3</v>
      </c>
      <c r="H68" s="147">
        <v>1</v>
      </c>
      <c r="I68" s="140"/>
      <c r="J68" s="95" t="b">
        <f t="shared" si="62"/>
        <v>1</v>
      </c>
      <c r="K68" s="95" t="b">
        <f t="shared" si="63"/>
        <v>1</v>
      </c>
      <c r="L68" s="95" t="b">
        <f t="shared" si="64"/>
        <v>1</v>
      </c>
      <c r="M68" s="95" t="b">
        <f t="shared" si="65"/>
        <v>1</v>
      </c>
      <c r="N68" s="95" t="b">
        <f t="shared" si="66"/>
        <v>1</v>
      </c>
      <c r="O68" s="119"/>
      <c r="P68" s="122">
        <f t="shared" si="23"/>
        <v>6</v>
      </c>
      <c r="Q68" s="95">
        <f t="shared" si="91"/>
        <v>1</v>
      </c>
      <c r="R68" s="95">
        <f t="shared" si="92"/>
        <v>1</v>
      </c>
      <c r="S68" s="95">
        <f t="shared" si="93"/>
        <v>3</v>
      </c>
      <c r="T68" s="123">
        <f t="shared" si="94"/>
        <v>1</v>
      </c>
      <c r="U68" s="122">
        <f t="shared" si="28"/>
        <v>4</v>
      </c>
      <c r="V68" s="103">
        <v>1</v>
      </c>
      <c r="W68" s="103"/>
      <c r="X68" s="103">
        <v>3</v>
      </c>
      <c r="Y68" s="133"/>
      <c r="Z68" s="122">
        <f t="shared" si="95"/>
        <v>1</v>
      </c>
      <c r="AA68" s="103"/>
      <c r="AB68" s="103">
        <v>1</v>
      </c>
      <c r="AC68" s="103"/>
      <c r="AD68" s="133"/>
      <c r="AE68" s="122">
        <f t="shared" si="96"/>
        <v>1</v>
      </c>
      <c r="AF68" s="103"/>
      <c r="AG68" s="103"/>
      <c r="AH68" s="103"/>
      <c r="AI68" s="133">
        <v>1</v>
      </c>
      <c r="AJ68" s="122">
        <f t="shared" si="97"/>
        <v>0</v>
      </c>
      <c r="AK68" s="96"/>
      <c r="AL68" s="96"/>
      <c r="AM68" s="96"/>
      <c r="AN68" s="129"/>
      <c r="AO68" s="122">
        <f t="shared" si="98"/>
        <v>0</v>
      </c>
      <c r="AP68" s="103"/>
      <c r="AQ68" s="103"/>
      <c r="AR68" s="103"/>
      <c r="AS68" s="133"/>
    </row>
    <row r="69" spans="1:45" ht="19.5" customHeight="1">
      <c r="A69" s="166"/>
      <c r="B69" s="167" t="s">
        <v>104</v>
      </c>
      <c r="C69" s="168"/>
      <c r="D69" s="94">
        <f t="shared" si="9"/>
        <v>40</v>
      </c>
      <c r="E69" s="94">
        <v>0</v>
      </c>
      <c r="F69" s="94">
        <v>0</v>
      </c>
      <c r="G69" s="94">
        <v>36</v>
      </c>
      <c r="H69" s="147">
        <v>4</v>
      </c>
      <c r="I69" s="140"/>
      <c r="J69" s="95" t="b">
        <f t="shared" si="62"/>
        <v>1</v>
      </c>
      <c r="K69" s="95" t="b">
        <f t="shared" si="63"/>
        <v>1</v>
      </c>
      <c r="L69" s="95" t="b">
        <f t="shared" si="64"/>
        <v>1</v>
      </c>
      <c r="M69" s="95" t="b">
        <f t="shared" si="65"/>
        <v>1</v>
      </c>
      <c r="N69" s="95" t="b">
        <f t="shared" si="66"/>
        <v>1</v>
      </c>
      <c r="O69" s="119"/>
      <c r="P69" s="122">
        <f t="shared" si="23"/>
        <v>40</v>
      </c>
      <c r="Q69" s="95">
        <f t="shared" si="91"/>
        <v>0</v>
      </c>
      <c r="R69" s="95">
        <f t="shared" si="92"/>
        <v>0</v>
      </c>
      <c r="S69" s="95">
        <f t="shared" si="93"/>
        <v>36</v>
      </c>
      <c r="T69" s="123">
        <f t="shared" si="94"/>
        <v>4</v>
      </c>
      <c r="U69" s="122">
        <f t="shared" si="28"/>
        <v>36</v>
      </c>
      <c r="V69" s="104"/>
      <c r="W69" s="104"/>
      <c r="X69" s="104">
        <v>36</v>
      </c>
      <c r="Y69" s="134"/>
      <c r="Z69" s="122">
        <f t="shared" si="95"/>
        <v>1</v>
      </c>
      <c r="AA69" s="104"/>
      <c r="AB69" s="104"/>
      <c r="AC69" s="104"/>
      <c r="AD69" s="134">
        <v>1</v>
      </c>
      <c r="AE69" s="122">
        <f t="shared" si="96"/>
        <v>1</v>
      </c>
      <c r="AF69" s="104"/>
      <c r="AG69" s="104"/>
      <c r="AH69" s="104"/>
      <c r="AI69" s="134">
        <v>1</v>
      </c>
      <c r="AJ69" s="122">
        <f t="shared" si="97"/>
        <v>1</v>
      </c>
      <c r="AK69" s="96"/>
      <c r="AL69" s="96"/>
      <c r="AM69" s="96"/>
      <c r="AN69" s="129">
        <v>1</v>
      </c>
      <c r="AO69" s="122">
        <f t="shared" si="98"/>
        <v>1</v>
      </c>
      <c r="AP69" s="104"/>
      <c r="AQ69" s="104"/>
      <c r="AR69" s="104"/>
      <c r="AS69" s="134">
        <v>1</v>
      </c>
    </row>
    <row r="70" spans="1:45" ht="19.5" customHeight="1">
      <c r="A70" s="166"/>
      <c r="B70" s="167" t="s">
        <v>105</v>
      </c>
      <c r="C70" s="168"/>
      <c r="D70" s="94">
        <f t="shared" si="9"/>
        <v>15</v>
      </c>
      <c r="E70" s="94">
        <v>0</v>
      </c>
      <c r="F70" s="94">
        <v>0</v>
      </c>
      <c r="G70" s="94">
        <v>14</v>
      </c>
      <c r="H70" s="147">
        <v>1</v>
      </c>
      <c r="I70" s="140"/>
      <c r="J70" s="95" t="b">
        <f t="shared" ref="J70:J75" si="99">D70=P70</f>
        <v>1</v>
      </c>
      <c r="K70" s="95" t="b">
        <f t="shared" ref="K70:K75" si="100">E70=Q70</f>
        <v>1</v>
      </c>
      <c r="L70" s="95" t="b">
        <f t="shared" ref="L70:L75" si="101">F70=R70</f>
        <v>1</v>
      </c>
      <c r="M70" s="95" t="b">
        <f t="shared" ref="M70:M75" si="102">G70=S70</f>
        <v>1</v>
      </c>
      <c r="N70" s="95" t="b">
        <f t="shared" ref="N70:N75" si="103">H70=T70</f>
        <v>1</v>
      </c>
      <c r="O70" s="119"/>
      <c r="P70" s="122">
        <f t="shared" si="23"/>
        <v>15</v>
      </c>
      <c r="Q70" s="95">
        <f t="shared" si="91"/>
        <v>0</v>
      </c>
      <c r="R70" s="95">
        <f t="shared" si="92"/>
        <v>0</v>
      </c>
      <c r="S70" s="95">
        <f t="shared" si="93"/>
        <v>14</v>
      </c>
      <c r="T70" s="123">
        <f t="shared" si="94"/>
        <v>1</v>
      </c>
      <c r="U70" s="122">
        <f t="shared" si="28"/>
        <v>7</v>
      </c>
      <c r="V70" s="104"/>
      <c r="W70" s="104"/>
      <c r="X70" s="104">
        <v>7</v>
      </c>
      <c r="Y70" s="134"/>
      <c r="Z70" s="122">
        <f t="shared" si="95"/>
        <v>3</v>
      </c>
      <c r="AA70" s="104"/>
      <c r="AB70" s="104"/>
      <c r="AC70" s="104">
        <v>3</v>
      </c>
      <c r="AD70" s="134"/>
      <c r="AE70" s="122">
        <f t="shared" si="96"/>
        <v>2</v>
      </c>
      <c r="AF70" s="104"/>
      <c r="AG70" s="104"/>
      <c r="AH70" s="104">
        <v>2</v>
      </c>
      <c r="AI70" s="134"/>
      <c r="AJ70" s="122">
        <f t="shared" si="97"/>
        <v>2</v>
      </c>
      <c r="AK70" s="96"/>
      <c r="AL70" s="96"/>
      <c r="AM70" s="96">
        <v>2</v>
      </c>
      <c r="AN70" s="129"/>
      <c r="AO70" s="122">
        <f t="shared" si="98"/>
        <v>1</v>
      </c>
      <c r="AP70" s="104"/>
      <c r="AQ70" s="104"/>
      <c r="AR70" s="104"/>
      <c r="AS70" s="134">
        <v>1</v>
      </c>
    </row>
    <row r="71" spans="1:45" ht="19.5" customHeight="1">
      <c r="A71" s="166"/>
      <c r="B71" s="167" t="s">
        <v>106</v>
      </c>
      <c r="C71" s="168"/>
      <c r="D71" s="94">
        <f t="shared" ref="D71:D73" si="104">SUM(E71:H71)</f>
        <v>7</v>
      </c>
      <c r="E71" s="94">
        <v>0</v>
      </c>
      <c r="F71" s="94">
        <v>0</v>
      </c>
      <c r="G71" s="94">
        <v>6</v>
      </c>
      <c r="H71" s="147">
        <v>1</v>
      </c>
      <c r="I71" s="140"/>
      <c r="J71" s="95" t="b">
        <f t="shared" si="99"/>
        <v>1</v>
      </c>
      <c r="K71" s="95" t="b">
        <f t="shared" si="100"/>
        <v>1</v>
      </c>
      <c r="L71" s="95" t="b">
        <f t="shared" si="101"/>
        <v>1</v>
      </c>
      <c r="M71" s="95" t="b">
        <f t="shared" si="102"/>
        <v>1</v>
      </c>
      <c r="N71" s="95" t="b">
        <f t="shared" si="103"/>
        <v>1</v>
      </c>
      <c r="O71" s="119"/>
      <c r="P71" s="122">
        <f t="shared" si="23"/>
        <v>7</v>
      </c>
      <c r="Q71" s="95">
        <f t="shared" si="91"/>
        <v>0</v>
      </c>
      <c r="R71" s="95">
        <f t="shared" si="92"/>
        <v>0</v>
      </c>
      <c r="S71" s="95">
        <f t="shared" si="93"/>
        <v>6</v>
      </c>
      <c r="T71" s="123">
        <f t="shared" si="94"/>
        <v>1</v>
      </c>
      <c r="U71" s="122">
        <f t="shared" si="28"/>
        <v>3</v>
      </c>
      <c r="V71" s="104"/>
      <c r="W71" s="104"/>
      <c r="X71" s="104">
        <v>3</v>
      </c>
      <c r="Y71" s="134"/>
      <c r="Z71" s="122">
        <f t="shared" si="95"/>
        <v>1</v>
      </c>
      <c r="AA71" s="104"/>
      <c r="AB71" s="104"/>
      <c r="AC71" s="104">
        <v>1</v>
      </c>
      <c r="AD71" s="134"/>
      <c r="AE71" s="122">
        <f t="shared" si="96"/>
        <v>1</v>
      </c>
      <c r="AF71" s="104"/>
      <c r="AG71" s="104"/>
      <c r="AH71" s="104">
        <v>1</v>
      </c>
      <c r="AI71" s="134"/>
      <c r="AJ71" s="122">
        <f t="shared" si="97"/>
        <v>1</v>
      </c>
      <c r="AK71" s="96"/>
      <c r="AL71" s="96"/>
      <c r="AM71" s="96">
        <v>1</v>
      </c>
      <c r="AN71" s="129"/>
      <c r="AO71" s="122">
        <f t="shared" si="98"/>
        <v>1</v>
      </c>
      <c r="AP71" s="104"/>
      <c r="AQ71" s="104"/>
      <c r="AR71" s="104"/>
      <c r="AS71" s="134">
        <v>1</v>
      </c>
    </row>
    <row r="72" spans="1:45" ht="19.5" customHeight="1">
      <c r="A72" s="166"/>
      <c r="B72" s="167" t="s">
        <v>107</v>
      </c>
      <c r="C72" s="168"/>
      <c r="D72" s="94">
        <f t="shared" si="104"/>
        <v>22</v>
      </c>
      <c r="E72" s="94">
        <v>0</v>
      </c>
      <c r="F72" s="94">
        <v>0</v>
      </c>
      <c r="G72" s="94">
        <v>20</v>
      </c>
      <c r="H72" s="147">
        <v>2</v>
      </c>
      <c r="I72" s="140"/>
      <c r="J72" s="95" t="b">
        <f t="shared" si="99"/>
        <v>1</v>
      </c>
      <c r="K72" s="95" t="b">
        <f t="shared" si="100"/>
        <v>1</v>
      </c>
      <c r="L72" s="95" t="b">
        <f t="shared" si="101"/>
        <v>1</v>
      </c>
      <c r="M72" s="95" t="b">
        <f t="shared" si="102"/>
        <v>1</v>
      </c>
      <c r="N72" s="95" t="b">
        <f t="shared" si="103"/>
        <v>1</v>
      </c>
      <c r="O72" s="119"/>
      <c r="P72" s="122">
        <f t="shared" si="23"/>
        <v>22</v>
      </c>
      <c r="Q72" s="95">
        <f t="shared" si="91"/>
        <v>0</v>
      </c>
      <c r="R72" s="95">
        <f t="shared" si="92"/>
        <v>0</v>
      </c>
      <c r="S72" s="95">
        <f t="shared" si="93"/>
        <v>20</v>
      </c>
      <c r="T72" s="123">
        <f t="shared" si="94"/>
        <v>2</v>
      </c>
      <c r="U72" s="122">
        <f t="shared" si="28"/>
        <v>10</v>
      </c>
      <c r="V72" s="104"/>
      <c r="W72" s="104"/>
      <c r="X72" s="104">
        <v>10</v>
      </c>
      <c r="Y72" s="134"/>
      <c r="Z72" s="122">
        <f t="shared" si="95"/>
        <v>5</v>
      </c>
      <c r="AA72" s="104"/>
      <c r="AB72" s="104"/>
      <c r="AC72" s="104">
        <v>5</v>
      </c>
      <c r="AD72" s="134"/>
      <c r="AE72" s="122">
        <f t="shared" si="96"/>
        <v>4</v>
      </c>
      <c r="AF72" s="104"/>
      <c r="AG72" s="104"/>
      <c r="AH72" s="104">
        <v>3</v>
      </c>
      <c r="AI72" s="134">
        <v>1</v>
      </c>
      <c r="AJ72" s="122">
        <f t="shared" si="97"/>
        <v>2</v>
      </c>
      <c r="AK72" s="96"/>
      <c r="AL72" s="96"/>
      <c r="AM72" s="96">
        <v>1</v>
      </c>
      <c r="AN72" s="129">
        <v>1</v>
      </c>
      <c r="AO72" s="122">
        <f t="shared" si="98"/>
        <v>1</v>
      </c>
      <c r="AP72" s="104"/>
      <c r="AQ72" s="104"/>
      <c r="AR72" s="104">
        <v>1</v>
      </c>
      <c r="AS72" s="134"/>
    </row>
    <row r="73" spans="1:45" ht="19.5" customHeight="1">
      <c r="A73" s="166"/>
      <c r="B73" s="167" t="s">
        <v>53</v>
      </c>
      <c r="C73" s="168"/>
      <c r="D73" s="94">
        <f t="shared" si="104"/>
        <v>215</v>
      </c>
      <c r="E73" s="94">
        <v>36</v>
      </c>
      <c r="F73" s="94">
        <v>36</v>
      </c>
      <c r="G73" s="94">
        <v>54</v>
      </c>
      <c r="H73" s="147">
        <v>89</v>
      </c>
      <c r="I73" s="140"/>
      <c r="J73" s="95" t="b">
        <f t="shared" si="99"/>
        <v>1</v>
      </c>
      <c r="K73" s="95" t="b">
        <f t="shared" si="100"/>
        <v>1</v>
      </c>
      <c r="L73" s="95" t="b">
        <f t="shared" si="101"/>
        <v>1</v>
      </c>
      <c r="M73" s="95" t="b">
        <f t="shared" si="102"/>
        <v>1</v>
      </c>
      <c r="N73" s="95" t="b">
        <f t="shared" si="103"/>
        <v>1</v>
      </c>
      <c r="O73" s="119"/>
      <c r="P73" s="122">
        <f t="shared" si="23"/>
        <v>215</v>
      </c>
      <c r="Q73" s="95">
        <f t="shared" si="91"/>
        <v>36</v>
      </c>
      <c r="R73" s="95">
        <f t="shared" si="92"/>
        <v>36</v>
      </c>
      <c r="S73" s="95">
        <f t="shared" si="93"/>
        <v>54</v>
      </c>
      <c r="T73" s="123">
        <f t="shared" si="94"/>
        <v>89</v>
      </c>
      <c r="U73" s="122">
        <f t="shared" si="28"/>
        <v>86</v>
      </c>
      <c r="V73" s="104">
        <v>15</v>
      </c>
      <c r="W73" s="104">
        <v>15</v>
      </c>
      <c r="X73" s="104">
        <v>26</v>
      </c>
      <c r="Y73" s="134">
        <v>30</v>
      </c>
      <c r="Z73" s="122">
        <f t="shared" si="95"/>
        <v>51</v>
      </c>
      <c r="AA73" s="104">
        <v>8</v>
      </c>
      <c r="AB73" s="104">
        <v>8</v>
      </c>
      <c r="AC73" s="104">
        <v>10</v>
      </c>
      <c r="AD73" s="134">
        <v>25</v>
      </c>
      <c r="AE73" s="122">
        <f t="shared" si="96"/>
        <v>32</v>
      </c>
      <c r="AF73" s="104">
        <v>5</v>
      </c>
      <c r="AG73" s="104">
        <v>5</v>
      </c>
      <c r="AH73" s="104">
        <v>8</v>
      </c>
      <c r="AI73" s="134">
        <v>14</v>
      </c>
      <c r="AJ73" s="122">
        <f t="shared" si="97"/>
        <v>25</v>
      </c>
      <c r="AK73" s="96">
        <v>5</v>
      </c>
      <c r="AL73" s="96">
        <v>5</v>
      </c>
      <c r="AM73" s="96">
        <v>5</v>
      </c>
      <c r="AN73" s="129">
        <v>10</v>
      </c>
      <c r="AO73" s="122">
        <f t="shared" si="98"/>
        <v>21</v>
      </c>
      <c r="AP73" s="104">
        <v>3</v>
      </c>
      <c r="AQ73" s="104">
        <v>3</v>
      </c>
      <c r="AR73" s="104">
        <v>5</v>
      </c>
      <c r="AS73" s="134">
        <v>10</v>
      </c>
    </row>
    <row r="74" spans="1:45" s="87" customFormat="1" ht="19.5" customHeight="1">
      <c r="A74" s="166"/>
      <c r="B74" s="165" t="s">
        <v>92</v>
      </c>
      <c r="C74" s="163"/>
      <c r="D74" s="97">
        <f>SUM(D64:D73)</f>
        <v>714</v>
      </c>
      <c r="E74" s="97">
        <f t="shared" ref="E74:H74" si="105">SUM(E64:E73)</f>
        <v>42</v>
      </c>
      <c r="F74" s="97">
        <f t="shared" si="105"/>
        <v>42</v>
      </c>
      <c r="G74" s="97">
        <f t="shared" si="105"/>
        <v>525</v>
      </c>
      <c r="H74" s="125">
        <f t="shared" si="105"/>
        <v>105</v>
      </c>
      <c r="I74" s="140"/>
      <c r="J74" s="95" t="b">
        <f t="shared" si="99"/>
        <v>1</v>
      </c>
      <c r="K74" s="95" t="b">
        <f t="shared" si="100"/>
        <v>1</v>
      </c>
      <c r="L74" s="95" t="b">
        <f t="shared" si="101"/>
        <v>1</v>
      </c>
      <c r="M74" s="95" t="b">
        <f t="shared" si="102"/>
        <v>1</v>
      </c>
      <c r="N74" s="95" t="b">
        <f t="shared" si="103"/>
        <v>1</v>
      </c>
      <c r="O74" s="119"/>
      <c r="P74" s="124">
        <f>SUM(P64:P73)</f>
        <v>714</v>
      </c>
      <c r="Q74" s="97">
        <f t="shared" ref="Q74" si="106">SUM(Q64:Q73)</f>
        <v>42</v>
      </c>
      <c r="R74" s="97">
        <f t="shared" ref="R74" si="107">SUM(R64:R73)</f>
        <v>42</v>
      </c>
      <c r="S74" s="97">
        <f t="shared" ref="S74" si="108">SUM(S64:S73)</f>
        <v>525</v>
      </c>
      <c r="T74" s="125">
        <f t="shared" ref="T74" si="109">SUM(T64:T73)</f>
        <v>105</v>
      </c>
      <c r="U74" s="124">
        <f>SUM(U64:U73)</f>
        <v>349</v>
      </c>
      <c r="V74" s="97">
        <f t="shared" ref="V74" si="110">SUM(V64:V73)</f>
        <v>19</v>
      </c>
      <c r="W74" s="97">
        <f t="shared" ref="W74" si="111">SUM(W64:W73)</f>
        <v>17</v>
      </c>
      <c r="X74" s="97">
        <f t="shared" ref="X74" si="112">SUM(X64:X73)</f>
        <v>277</v>
      </c>
      <c r="Y74" s="125">
        <f t="shared" ref="Y74" si="113">SUM(Y64:Y73)</f>
        <v>36</v>
      </c>
      <c r="Z74" s="124">
        <f>SUM(Z64:Z73)</f>
        <v>129</v>
      </c>
      <c r="AA74" s="97">
        <f t="shared" ref="AA74" si="114">SUM(AA64:AA73)</f>
        <v>9</v>
      </c>
      <c r="AB74" s="97">
        <f t="shared" ref="AB74" si="115">SUM(AB64:AB73)</f>
        <v>10</v>
      </c>
      <c r="AC74" s="97">
        <f t="shared" ref="AC74" si="116">SUM(AC64:AC73)</f>
        <v>84</v>
      </c>
      <c r="AD74" s="125">
        <f t="shared" ref="AD74" si="117">SUM(AD64:AD73)</f>
        <v>26</v>
      </c>
      <c r="AE74" s="124">
        <f>SUM(AE64:AE73)</f>
        <v>96</v>
      </c>
      <c r="AF74" s="97">
        <f t="shared" ref="AF74" si="118">SUM(AF64:AF73)</f>
        <v>6</v>
      </c>
      <c r="AG74" s="97">
        <f t="shared" ref="AG74" si="119">SUM(AG64:AG73)</f>
        <v>5</v>
      </c>
      <c r="AH74" s="97">
        <f t="shared" ref="AH74" si="120">SUM(AH64:AH73)</f>
        <v>68</v>
      </c>
      <c r="AI74" s="125">
        <f t="shared" ref="AI74" si="121">SUM(AI64:AI73)</f>
        <v>17</v>
      </c>
      <c r="AJ74" s="124">
        <f>SUM(AJ64:AJ73)</f>
        <v>74</v>
      </c>
      <c r="AK74" s="97">
        <f t="shared" ref="AK74" si="122">SUM(AK64:AK73)</f>
        <v>5</v>
      </c>
      <c r="AL74" s="97">
        <f t="shared" ref="AL74" si="123">SUM(AL64:AL73)</f>
        <v>5</v>
      </c>
      <c r="AM74" s="97">
        <f t="shared" ref="AM74" si="124">SUM(AM64:AM73)</f>
        <v>51</v>
      </c>
      <c r="AN74" s="125">
        <f t="shared" ref="AN74" si="125">SUM(AN64:AN73)</f>
        <v>13</v>
      </c>
      <c r="AO74" s="124">
        <f>SUM(AO64:AO73)</f>
        <v>66</v>
      </c>
      <c r="AP74" s="97">
        <f t="shared" ref="AP74" si="126">SUM(AP64:AP73)</f>
        <v>3</v>
      </c>
      <c r="AQ74" s="97">
        <f t="shared" ref="AQ74" si="127">SUM(AQ64:AQ73)</f>
        <v>5</v>
      </c>
      <c r="AR74" s="97">
        <f t="shared" ref="AR74" si="128">SUM(AR64:AR73)</f>
        <v>45</v>
      </c>
      <c r="AS74" s="125">
        <f t="shared" ref="AS74" si="129">SUM(AS64:AS73)</f>
        <v>13</v>
      </c>
    </row>
    <row r="75" spans="1:45" s="89" customFormat="1" ht="23.25" customHeight="1" thickBot="1">
      <c r="A75" s="148"/>
      <c r="B75" s="160" t="s">
        <v>32</v>
      </c>
      <c r="C75" s="161"/>
      <c r="D75" s="135">
        <f>D74+D63+D43+D37+D31+D18</f>
        <v>8873</v>
      </c>
      <c r="E75" s="135">
        <f>E74+E63+E43+E37+E31+E18</f>
        <v>1672</v>
      </c>
      <c r="F75" s="135">
        <f>F74+F63+F43+F37+F31+F18</f>
        <v>3303</v>
      </c>
      <c r="G75" s="135">
        <f>G74+G63+G43+G37+G31+G18</f>
        <v>2160</v>
      </c>
      <c r="H75" s="136">
        <f>H74+H63+H43+H37+H31+H18</f>
        <v>1738</v>
      </c>
      <c r="I75" s="140"/>
      <c r="J75" s="95" t="b">
        <f t="shared" si="99"/>
        <v>1</v>
      </c>
      <c r="K75" s="95" t="b">
        <f t="shared" si="100"/>
        <v>1</v>
      </c>
      <c r="L75" s="95" t="b">
        <f t="shared" si="101"/>
        <v>1</v>
      </c>
      <c r="M75" s="95" t="b">
        <f t="shared" si="102"/>
        <v>1</v>
      </c>
      <c r="N75" s="95" t="b">
        <f t="shared" si="103"/>
        <v>1</v>
      </c>
      <c r="O75" s="119"/>
      <c r="P75" s="126">
        <f t="shared" si="23"/>
        <v>8873</v>
      </c>
      <c r="Q75" s="127">
        <f>V75+AA75+AF75+AK75+AP75</f>
        <v>1672</v>
      </c>
      <c r="R75" s="127">
        <f>W75+AB75+AG75+AL75+AQ75</f>
        <v>3303</v>
      </c>
      <c r="S75" s="127">
        <f>X75+AC75+AH75+AM75+AR75</f>
        <v>2160</v>
      </c>
      <c r="T75" s="128">
        <f>Y75+AD75+AI75+AN75+AS75</f>
        <v>1738</v>
      </c>
      <c r="U75" s="126">
        <f t="shared" si="28"/>
        <v>4886</v>
      </c>
      <c r="V75" s="135">
        <f>V74+V63+V43+V37+V31+V18</f>
        <v>903</v>
      </c>
      <c r="W75" s="135">
        <f>W74+W63+W43+W37+W31+W18</f>
        <v>1882</v>
      </c>
      <c r="X75" s="135">
        <f>X74+X63+X43+X37+X31+X18</f>
        <v>1168</v>
      </c>
      <c r="Y75" s="136">
        <f>Y74+Y63+Y43+Y37+Y31+Y18</f>
        <v>933</v>
      </c>
      <c r="Z75" s="126">
        <f>SUM(AA75:AD75)</f>
        <v>1391</v>
      </c>
      <c r="AA75" s="135">
        <f t="shared" ref="AA75:AI75" si="130">AA74+AA63+AA43+AA37+AA31+AA18</f>
        <v>276</v>
      </c>
      <c r="AB75" s="135">
        <f t="shared" si="130"/>
        <v>494</v>
      </c>
      <c r="AC75" s="135">
        <f t="shared" si="130"/>
        <v>349</v>
      </c>
      <c r="AD75" s="136">
        <f t="shared" si="130"/>
        <v>272</v>
      </c>
      <c r="AE75" s="126">
        <f t="shared" si="130"/>
        <v>946</v>
      </c>
      <c r="AF75" s="135">
        <f t="shared" si="130"/>
        <v>174</v>
      </c>
      <c r="AG75" s="135">
        <f t="shared" si="130"/>
        <v>343</v>
      </c>
      <c r="AH75" s="135">
        <f t="shared" si="130"/>
        <v>242</v>
      </c>
      <c r="AI75" s="136">
        <f t="shared" si="130"/>
        <v>187</v>
      </c>
      <c r="AJ75" s="126">
        <f t="shared" si="97"/>
        <v>957</v>
      </c>
      <c r="AK75" s="135">
        <f>AK74+AK63+AK43+AK37+AK31+AK18</f>
        <v>184</v>
      </c>
      <c r="AL75" s="135">
        <f>AL74+AL63+AL43+AL37+AL31+AL18</f>
        <v>343</v>
      </c>
      <c r="AM75" s="135">
        <f>AM74+AM63+AM43+AM37+AM31+AM18</f>
        <v>233</v>
      </c>
      <c r="AN75" s="136">
        <f>AN74+AN63+AN43+AN37+AN31+AN18</f>
        <v>197</v>
      </c>
      <c r="AO75" s="126">
        <f t="shared" si="98"/>
        <v>693</v>
      </c>
      <c r="AP75" s="135">
        <f>AP74+AP63+AP43+AP37+AP31+AP18</f>
        <v>135</v>
      </c>
      <c r="AQ75" s="135">
        <f>AQ74+AQ63+AQ43+AQ37+AQ31+AQ18</f>
        <v>241</v>
      </c>
      <c r="AR75" s="135">
        <f>AR74+AR63+AR43+AR37+AR31+AR18</f>
        <v>168</v>
      </c>
      <c r="AS75" s="136">
        <f>AS74+AS63+AS43+AS37+AS31+AS18</f>
        <v>149</v>
      </c>
    </row>
    <row r="76" spans="1:45" ht="16.5">
      <c r="A76" s="193"/>
      <c r="B76" s="193"/>
      <c r="C76" s="193"/>
      <c r="D76" s="193"/>
      <c r="U76" s="76"/>
      <c r="Z76" s="76"/>
      <c r="AE76" s="76"/>
      <c r="AJ76" s="76"/>
      <c r="AO76" s="76"/>
    </row>
  </sheetData>
  <mergeCells count="67">
    <mergeCell ref="B58:C58"/>
    <mergeCell ref="B59:C59"/>
    <mergeCell ref="B44:C44"/>
    <mergeCell ref="B57:C57"/>
    <mergeCell ref="B46:C46"/>
    <mergeCell ref="B47:C47"/>
    <mergeCell ref="B48:C48"/>
    <mergeCell ref="B49:C49"/>
    <mergeCell ref="B50:C50"/>
    <mergeCell ref="A76:D76"/>
    <mergeCell ref="B60:C60"/>
    <mergeCell ref="B63:C63"/>
    <mergeCell ref="B69:C69"/>
    <mergeCell ref="B70:C70"/>
    <mergeCell ref="B73:C73"/>
    <mergeCell ref="B61:C61"/>
    <mergeCell ref="B62:C62"/>
    <mergeCell ref="B75:C75"/>
    <mergeCell ref="B71:C71"/>
    <mergeCell ref="B72:C72"/>
    <mergeCell ref="B74:C74"/>
    <mergeCell ref="B66:C66"/>
    <mergeCell ref="B67:C67"/>
    <mergeCell ref="B68:C68"/>
    <mergeCell ref="A64:A74"/>
    <mergeCell ref="B56:C56"/>
    <mergeCell ref="B39:C39"/>
    <mergeCell ref="B40:C40"/>
    <mergeCell ref="B41:C41"/>
    <mergeCell ref="B42:C42"/>
    <mergeCell ref="B43:C43"/>
    <mergeCell ref="B51:C51"/>
    <mergeCell ref="B52:C52"/>
    <mergeCell ref="B53:C53"/>
    <mergeCell ref="B54:C54"/>
    <mergeCell ref="B55:C55"/>
    <mergeCell ref="B34:C34"/>
    <mergeCell ref="B35:C35"/>
    <mergeCell ref="B37:C37"/>
    <mergeCell ref="B36:C36"/>
    <mergeCell ref="B38:C38"/>
    <mergeCell ref="B29:C29"/>
    <mergeCell ref="B30:C30"/>
    <mergeCell ref="A3:B3"/>
    <mergeCell ref="A4:B4"/>
    <mergeCell ref="A5:B5"/>
    <mergeCell ref="B15:C15"/>
    <mergeCell ref="B16:C16"/>
    <mergeCell ref="B18:C18"/>
    <mergeCell ref="B27:C27"/>
    <mergeCell ref="B28:C28"/>
    <mergeCell ref="AJ4:AN4"/>
    <mergeCell ref="AO4:AS4"/>
    <mergeCell ref="B64:C64"/>
    <mergeCell ref="B65:C65"/>
    <mergeCell ref="J4:N4"/>
    <mergeCell ref="P4:T4"/>
    <mergeCell ref="B17:C17"/>
    <mergeCell ref="U4:Y4"/>
    <mergeCell ref="D4:H4"/>
    <mergeCell ref="Z4:AD4"/>
    <mergeCell ref="AE4:AI4"/>
    <mergeCell ref="B33:C33"/>
    <mergeCell ref="B31:C31"/>
    <mergeCell ref="B32:C32"/>
    <mergeCell ref="B45:C45"/>
    <mergeCell ref="B14:C14"/>
  </mergeCells>
  <phoneticPr fontId="12" type="noConversion"/>
  <pageMargins left="0.52" right="0.23622047244094491" top="0.70866141732283472" bottom="0.23622047244094491" header="0.31496062992125984" footer="0.15748031496062992"/>
  <pageSetup paperSize="9" orientation="portrait" r:id="rId1"/>
  <ignoredErrors>
    <ignoredError sqref="V29:Y29 AG29 X27:Y27 AF27:AI27 AA27:AD27 AF28:AI28 AA28:AD28 V28:Y28 V27 AG24 AB24 AF22:AI22 AA22:AD22 V24:X24 V22:Y22 V8:Y8 V26:Y26 W27 V14:Y14 X21:Y21 V12:Y12 V9:X9 AA9 AG9:AH9 AA26:AD26 AF26:AI26 AA12:AD12 AF12:AI12 AA8 AG8" formulaRange="1"/>
    <ignoredError sqref="B74:C74 A50:A51 U73 Z73 AE73 AO73 AR51:XFD52 C51 B73:C73 C50 A44:C44 A45:C45 A58:C58 A59:C59 A60:C60 A54:C54 A52:C52 A62:C62 A56:C56 A55:C55 A57:C57 A48:C48 A49:C49 A46:C46 A47:C47 A53:C53 A61:C61 A63:C63 B67:C67 B66:C66 B65:C65 B64:C64 B68:C68 I74 V63:Y63 A75:C75 A6:C30 O6:O75 V59 X59 AR59:XFD59 Y57 X53:Y53 Y52 AT53:XFD54 AT56:XFD56 AU55:XFD55 AS57:XFD58 AT44:XFD50 AR63:XFD63 AT60:XFD62 AR68:XFD68 V66:W66 AS64:XFD67 W67:W68 AS72:XFD72 AR69:AR71 AT69:XFD71 Y67:Y72 AJ73 B70:C72 B69:C69 AT73:XFD74 AO22 A4:C5 C3 P4:T4 AT2:XFD3 AT22:XFD22 AK24:AM24 AN7 AK20:AM20 AK9:AR9 AK21:AN21 AO26:AO28 AO12 AT12:XFD12 AK8 AM8:AQ8 AT8:XFD9 AK25 AO24:AR25 AM25:AN25 AT24:XFD28 P32:T35 AO35:XFD35 AK18:AN19 AK17 AM17 AK16:AP16 AR16:XFD16 P8:T30 AJ30:AO30 A35:C43 A34 C34 U34:U35 Z34:Z35 AE34:AE35 AJ32:AJ35 AO32:AO34 AT30:XFD34 A32:C33 A31:C31 I31 A76:C77 D76:O77 A1:O2 D75:I75 D6:I30 D4:O5 D32:I73 A78:O1048576 AJ4:AN4 AE4:AI4 AC7:AL7 Z4:AD4 W7:AA7 U68 U69:W72 U4:Y4 I3:U3 P7:U7 P37:Y37 P43:Y43 P42:U42 P36:U36 P39:Y39 P38:U38 P41:Y41 P40:U40 P5:AN6 P44:T1048576 AJ29:XFD29 AK23:XFD23 AK10:XFD11 AK13:XFD15 AO17:XFD21 AO75:XFD1048576 AO74:AQ74 AO4:XFD4 Z36:XFD43 P1:XFD1 AO5:XFD7 P2:AR2 U74:AN1048576" formula="1"/>
    <ignoredError sqref="Z66 Z72:AB72 Z59:AD59 Z57 Z44 Z47 Z45 Z58 Z60 Z53:AA53 Z54 Z50 Z52 Z62 Z56 Z55 Z48 Z49 Z46 Z51 Z61 Z67:AB67 Z65:AB65 Z64 AB64 AE44 AE47 AE45 AE50 AE62 AE56 AE52:AG52 AE55 AE48 AE54 AE49 AE46 AE51 AE66 AE61 AE67:AG67 AE65:AG65 AE64:AF64 AK58 AK60 AK59:AN59 AK53:AN53 AK54 AN50 AK52 AL56 AK57:AN57 AM51 AO44 AO47 AO45 AO60 AO53:AP53 AO57:AQ57 AO54 AO51 AO52 AO62 AO56 AO55 AO48 AO49 AO46 AO50 AO61 AK67:AL67 AK66:AL66 AK65:AL65 AK64:AL64 AO67:AP67 AO65:AQ65 AO64:AP64 Z63:AD63 AJ61 AJ51 AJ46 AJ49 AJ48 AJ57 AJ55 AJ56 AJ62 AJ52 AJ50 AJ54 AJ53 AJ59 AJ60 AJ58 AJ45 AJ44 AJ47 AJ64 AJ65 AJ66 AJ67 U48:U56 U58:U62 U57 U63 U64:U67 U44:U47 AE57:AF57 AB57:AD57 AH57:AI57 AC53:AD53 AD52 AM52 AD51 AQ56 AB58:AD58 AM58:AN58 AO58:AQ58 AE60 AD50 AI50 AI64 AD64 AN64 AD65 AI65 AN65 AD66 AG66 AI66 AN66 AD67 AI67 Z68 AC68:AD68 AJ68:AN68 Z69:AC69 AE69:AH69 AJ69:AM69 AO69:AQ69 Z70:AB70 AD70 AI70 AN70 Z71:AB71 AD71 AI71 AN71 AJ72:AL72 AO72:AQ72 AD72 Z29 AA29:AD29 AH29:AI29 U29 AE29:AF29 U32 AH8:AI8 AB8:AD8 AJ8 AE8:AF8 Z8 U8 AJ12 AE12 Z12 U12 U13:Y13 AJ27 AJ28 Z21:AD21 AJ26 AE26 Z26 U26 AI9 AB9:AD9 Y9 AJ9 AE9:AF9 Z9 U9 U11:Y11 AJ20 U20:Y20 U21:W21 U25 Z14:AD14 U14 U15:Y15 U28 Z28 AE28 U27 Z27 AE27 U23:Y23 U22 Z22 AE22 AJ22 U24 Z24:AA24 AE24:AF24 AJ24 Y24 AC24:AD24 AH24:AI24 AJ25 Y25 AH25 U33 Z33 AE33 U18:Y19 U17 Z17 AE17:AF17 AJ17 AH17:AI17 U10 W10:X10 Z10:AD10 U16 Z16:AA16 AE16:AF16 AJ16 AH16:AI16 AC16:AD16 U30 AE30:AF30 AH30:AI30 Z30:AD30 Z32 AE32 AJ63:AN63 AJ70:AL70 AJ71:AL71 AJ13 AJ21 AJ11 AJ14 AJ15 AJ23 AJ18:AJ19 AJ10 AE59:AI59 AE63:AI63 AE53:AI53 AE58:AI58 AE68:AH68 AE70:AG70 AE71:AG71 AE72:AG72 AE13:AI13 AE21:AI21 AE11:AI11 AE20:AI20 AE14:AI14 AE15:AI15 AE23:AI23 AE25:AF25 AE18:AI19 AE10:AI10 Z13:AD13 Z11:AD11 Z20:AD20 Z15:AD15 Z23:AD23 Z25:AD25 Z18:AD19 AO59:AQ59 AO66:AQ66 AO68:AQ68 AO70:AQ70 AO71:AQ71 AO63:AQ63" formula="1" formulaRange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69"/>
  <sheetViews>
    <sheetView topLeftCell="L1" workbookViewId="0">
      <selection activeCell="V20" sqref="V20"/>
    </sheetView>
  </sheetViews>
  <sheetFormatPr defaultRowHeight="14.25"/>
  <cols>
    <col min="1" max="1" width="3.625" style="7" customWidth="1"/>
    <col min="2" max="2" width="18.25" style="7" customWidth="1"/>
    <col min="3" max="3" width="8.5" style="7" customWidth="1"/>
    <col min="4" max="4" width="7.875" style="29" customWidth="1"/>
    <col min="5" max="5" width="9" style="34" customWidth="1"/>
    <col min="6" max="6" width="9" style="38" customWidth="1"/>
    <col min="7" max="7" width="9" style="45" customWidth="1"/>
    <col min="8" max="8" width="9" style="52" customWidth="1"/>
    <col min="9" max="9" width="9" style="59" customWidth="1"/>
    <col min="10" max="10" width="7.75" style="24" customWidth="1"/>
    <col min="11" max="11" width="9" style="34" customWidth="1"/>
    <col min="12" max="12" width="9" style="38" customWidth="1"/>
    <col min="13" max="13" width="9" style="45" customWidth="1"/>
    <col min="14" max="14" width="9" style="52" customWidth="1"/>
    <col min="15" max="15" width="9" style="59" customWidth="1"/>
    <col min="16" max="16" width="9" style="24" customWidth="1"/>
    <col min="17" max="17" width="9" style="34" customWidth="1"/>
    <col min="18" max="18" width="9" style="38" customWidth="1"/>
    <col min="19" max="19" width="9" style="45" customWidth="1"/>
    <col min="20" max="20" width="9" style="52" customWidth="1"/>
    <col min="21" max="21" width="9" style="59" customWidth="1"/>
    <col min="22" max="22" width="9" style="24" customWidth="1"/>
    <col min="23" max="23" width="9" style="34" customWidth="1"/>
    <col min="24" max="24" width="9" style="42" customWidth="1"/>
    <col min="25" max="25" width="9" style="49" customWidth="1"/>
    <col min="26" max="26" width="9" style="56" customWidth="1"/>
    <col min="27" max="27" width="9" style="63" customWidth="1"/>
    <col min="28" max="28" width="9" style="1" customWidth="1"/>
    <col min="29" max="16384" width="9" style="1"/>
  </cols>
  <sheetData>
    <row r="1" spans="1:28" ht="24.75" customHeight="1">
      <c r="A1" s="170" t="s">
        <v>80</v>
      </c>
      <c r="B1" s="170"/>
      <c r="C1" s="170"/>
      <c r="D1" s="21"/>
    </row>
    <row r="2" spans="1:28" ht="12" customHeight="1">
      <c r="A2" s="9"/>
      <c r="B2" s="9"/>
      <c r="C2" s="9"/>
      <c r="D2" s="25"/>
    </row>
    <row r="3" spans="1:28" s="3" customFormat="1" ht="13.5">
      <c r="A3" s="227" t="s">
        <v>75</v>
      </c>
      <c r="B3" s="227"/>
      <c r="C3" s="12"/>
      <c r="D3" s="23"/>
      <c r="E3" s="35" t="s">
        <v>86</v>
      </c>
      <c r="F3" s="39" t="s">
        <v>87</v>
      </c>
      <c r="G3" s="46" t="s">
        <v>88</v>
      </c>
      <c r="H3" s="53" t="s">
        <v>89</v>
      </c>
      <c r="I3" s="60" t="s">
        <v>90</v>
      </c>
      <c r="J3" s="26"/>
      <c r="K3" s="35" t="s">
        <v>86</v>
      </c>
      <c r="L3" s="39" t="s">
        <v>87</v>
      </c>
      <c r="M3" s="46" t="s">
        <v>88</v>
      </c>
      <c r="N3" s="53" t="s">
        <v>89</v>
      </c>
      <c r="O3" s="60" t="s">
        <v>90</v>
      </c>
      <c r="P3" s="26"/>
      <c r="Q3" s="35" t="s">
        <v>86</v>
      </c>
      <c r="R3" s="39" t="s">
        <v>87</v>
      </c>
      <c r="S3" s="46" t="s">
        <v>88</v>
      </c>
      <c r="T3" s="53" t="s">
        <v>89</v>
      </c>
      <c r="U3" s="60" t="s">
        <v>90</v>
      </c>
      <c r="V3" s="26"/>
      <c r="W3" s="35" t="s">
        <v>86</v>
      </c>
      <c r="X3" s="39" t="s">
        <v>87</v>
      </c>
      <c r="Y3" s="46" t="s">
        <v>88</v>
      </c>
      <c r="Z3" s="53" t="s">
        <v>89</v>
      </c>
      <c r="AA3" s="60" t="s">
        <v>90</v>
      </c>
      <c r="AB3" s="26"/>
    </row>
    <row r="4" spans="1:28" ht="19.5" customHeight="1">
      <c r="A4" s="228" t="s">
        <v>78</v>
      </c>
      <c r="B4" s="229"/>
      <c r="C4" s="230" t="s">
        <v>58</v>
      </c>
      <c r="D4" s="214" t="s">
        <v>60</v>
      </c>
      <c r="E4" s="221" t="s">
        <v>71</v>
      </c>
      <c r="F4" s="208" t="s">
        <v>71</v>
      </c>
      <c r="G4" s="210" t="s">
        <v>71</v>
      </c>
      <c r="H4" s="217" t="s">
        <v>71</v>
      </c>
      <c r="I4" s="219" t="s">
        <v>71</v>
      </c>
      <c r="J4" s="194" t="s">
        <v>91</v>
      </c>
      <c r="K4" s="221" t="s">
        <v>72</v>
      </c>
      <c r="L4" s="208" t="s">
        <v>72</v>
      </c>
      <c r="M4" s="210" t="s">
        <v>72</v>
      </c>
      <c r="N4" s="217" t="s">
        <v>72</v>
      </c>
      <c r="O4" s="219" t="s">
        <v>72</v>
      </c>
      <c r="P4" s="194" t="s">
        <v>91</v>
      </c>
      <c r="Q4" s="221" t="s">
        <v>73</v>
      </c>
      <c r="R4" s="208" t="s">
        <v>73</v>
      </c>
      <c r="S4" s="210" t="s">
        <v>73</v>
      </c>
      <c r="T4" s="217" t="s">
        <v>73</v>
      </c>
      <c r="U4" s="219" t="s">
        <v>73</v>
      </c>
      <c r="V4" s="194" t="s">
        <v>91</v>
      </c>
      <c r="W4" s="223" t="s">
        <v>74</v>
      </c>
      <c r="X4" s="196" t="s">
        <v>74</v>
      </c>
      <c r="Y4" s="198" t="s">
        <v>74</v>
      </c>
      <c r="Z4" s="200" t="s">
        <v>74</v>
      </c>
      <c r="AA4" s="202" t="s">
        <v>74</v>
      </c>
      <c r="AB4" s="194" t="s">
        <v>91</v>
      </c>
    </row>
    <row r="5" spans="1:28" ht="19.5" customHeight="1">
      <c r="A5" s="225" t="s">
        <v>61</v>
      </c>
      <c r="B5" s="226"/>
      <c r="C5" s="231"/>
      <c r="D5" s="215"/>
      <c r="E5" s="222"/>
      <c r="F5" s="209"/>
      <c r="G5" s="211"/>
      <c r="H5" s="218"/>
      <c r="I5" s="220"/>
      <c r="J5" s="195"/>
      <c r="K5" s="222"/>
      <c r="L5" s="209"/>
      <c r="M5" s="211"/>
      <c r="N5" s="218"/>
      <c r="O5" s="220"/>
      <c r="P5" s="195"/>
      <c r="Q5" s="222"/>
      <c r="R5" s="209"/>
      <c r="S5" s="211"/>
      <c r="T5" s="218"/>
      <c r="U5" s="220"/>
      <c r="V5" s="195"/>
      <c r="W5" s="224"/>
      <c r="X5" s="197"/>
      <c r="Y5" s="199"/>
      <c r="Z5" s="201"/>
      <c r="AA5" s="203"/>
      <c r="AB5" s="195"/>
    </row>
    <row r="6" spans="1:28" ht="19.5" customHeight="1">
      <c r="A6" s="15"/>
      <c r="B6" s="16" t="s">
        <v>1</v>
      </c>
      <c r="C6" s="16" t="s">
        <v>0</v>
      </c>
      <c r="D6" s="22">
        <f>J6+P6+V6+AB6</f>
        <v>1</v>
      </c>
      <c r="E6" s="36">
        <v>1</v>
      </c>
      <c r="F6" s="40"/>
      <c r="G6" s="47"/>
      <c r="H6" s="54"/>
      <c r="I6" s="61"/>
      <c r="J6" s="27">
        <f t="shared" ref="J6:J37" si="0">SUM(E6:I6)</f>
        <v>1</v>
      </c>
      <c r="K6" s="36"/>
      <c r="L6" s="40"/>
      <c r="M6" s="47"/>
      <c r="N6" s="54"/>
      <c r="O6" s="61"/>
      <c r="P6" s="27">
        <f>SUM(K6:O6)</f>
        <v>0</v>
      </c>
      <c r="Q6" s="36"/>
      <c r="R6" s="40"/>
      <c r="S6" s="47"/>
      <c r="T6" s="54"/>
      <c r="U6" s="61"/>
      <c r="V6" s="27">
        <f>SUM(Q6:U6)</f>
        <v>0</v>
      </c>
      <c r="W6" s="36"/>
      <c r="X6" s="43"/>
      <c r="Y6" s="50"/>
      <c r="Z6" s="57"/>
      <c r="AA6" s="64">
        <f>SUM(W6:Z6)</f>
        <v>0</v>
      </c>
      <c r="AB6" s="31">
        <f>SUM(W6:AA6)</f>
        <v>0</v>
      </c>
    </row>
    <row r="7" spans="1:28" ht="19.5" customHeight="1">
      <c r="A7" s="15"/>
      <c r="B7" s="17"/>
      <c r="C7" s="17" t="s">
        <v>2</v>
      </c>
      <c r="D7" s="22">
        <f t="shared" ref="D7:D68" si="1">J7+P7+V7+AB7</f>
        <v>5</v>
      </c>
      <c r="E7" s="36">
        <v>1</v>
      </c>
      <c r="F7" s="40"/>
      <c r="G7" s="47"/>
      <c r="H7" s="54"/>
      <c r="I7" s="61"/>
      <c r="J7" s="27">
        <f t="shared" si="0"/>
        <v>1</v>
      </c>
      <c r="K7" s="36">
        <v>1</v>
      </c>
      <c r="L7" s="40">
        <v>1</v>
      </c>
      <c r="M7" s="47"/>
      <c r="N7" s="54"/>
      <c r="O7" s="61"/>
      <c r="P7" s="27">
        <f t="shared" ref="P7:P68" si="2">SUM(K7:O7)</f>
        <v>2</v>
      </c>
      <c r="Q7" s="36">
        <v>1</v>
      </c>
      <c r="R7" s="40"/>
      <c r="S7" s="47"/>
      <c r="T7" s="54"/>
      <c r="U7" s="61"/>
      <c r="V7" s="27">
        <f t="shared" ref="V7:V68" si="3">SUM(Q7:U7)</f>
        <v>1</v>
      </c>
      <c r="W7" s="36">
        <v>1</v>
      </c>
      <c r="X7" s="43"/>
      <c r="Y7" s="50"/>
      <c r="Z7" s="57"/>
      <c r="AA7" s="65"/>
      <c r="AB7" s="32">
        <f t="shared" ref="AB7:AB68" si="4">SUM(W7:AA7)</f>
        <v>1</v>
      </c>
    </row>
    <row r="8" spans="1:28" ht="19.5" customHeight="1">
      <c r="A8" s="15" t="s">
        <v>3</v>
      </c>
      <c r="B8" s="15" t="s">
        <v>4</v>
      </c>
      <c r="C8" s="16" t="s">
        <v>0</v>
      </c>
      <c r="D8" s="22">
        <f t="shared" si="1"/>
        <v>32</v>
      </c>
      <c r="E8" s="36">
        <v>4</v>
      </c>
      <c r="F8" s="40">
        <v>2</v>
      </c>
      <c r="G8" s="47">
        <v>1</v>
      </c>
      <c r="H8" s="54">
        <v>1</v>
      </c>
      <c r="I8" s="61">
        <v>1</v>
      </c>
      <c r="J8" s="27">
        <f t="shared" si="0"/>
        <v>9</v>
      </c>
      <c r="K8" s="36">
        <v>3</v>
      </c>
      <c r="L8" s="40">
        <v>3</v>
      </c>
      <c r="M8" s="47">
        <v>1</v>
      </c>
      <c r="N8" s="54">
        <v>2</v>
      </c>
      <c r="O8" s="61">
        <v>2</v>
      </c>
      <c r="P8" s="27">
        <f t="shared" si="2"/>
        <v>11</v>
      </c>
      <c r="Q8" s="36">
        <v>1</v>
      </c>
      <c r="R8" s="40">
        <v>1</v>
      </c>
      <c r="S8" s="47">
        <v>1</v>
      </c>
      <c r="T8" s="54">
        <v>1</v>
      </c>
      <c r="U8" s="61"/>
      <c r="V8" s="27">
        <f t="shared" si="3"/>
        <v>4</v>
      </c>
      <c r="W8" s="36">
        <v>3</v>
      </c>
      <c r="X8" s="43">
        <v>2</v>
      </c>
      <c r="Y8" s="50">
        <v>1</v>
      </c>
      <c r="Z8" s="57">
        <v>1</v>
      </c>
      <c r="AA8" s="65">
        <v>1</v>
      </c>
      <c r="AB8" s="32">
        <f t="shared" si="4"/>
        <v>8</v>
      </c>
    </row>
    <row r="9" spans="1:28" ht="19.5" customHeight="1">
      <c r="A9" s="15"/>
      <c r="B9" s="17"/>
      <c r="C9" s="17" t="s">
        <v>2</v>
      </c>
      <c r="D9" s="22">
        <f t="shared" si="1"/>
        <v>10</v>
      </c>
      <c r="E9" s="36">
        <v>1</v>
      </c>
      <c r="F9" s="40">
        <v>1</v>
      </c>
      <c r="G9" s="47"/>
      <c r="H9" s="54">
        <v>1</v>
      </c>
      <c r="I9" s="61"/>
      <c r="J9" s="27">
        <f t="shared" si="0"/>
        <v>3</v>
      </c>
      <c r="K9" s="36">
        <v>2</v>
      </c>
      <c r="L9" s="40">
        <v>1</v>
      </c>
      <c r="M9" s="47"/>
      <c r="N9" s="54"/>
      <c r="O9" s="61"/>
      <c r="P9" s="27">
        <f t="shared" si="2"/>
        <v>3</v>
      </c>
      <c r="Q9" s="36">
        <v>1</v>
      </c>
      <c r="R9" s="40"/>
      <c r="S9" s="47"/>
      <c r="T9" s="54"/>
      <c r="U9" s="61"/>
      <c r="V9" s="27">
        <f t="shared" si="3"/>
        <v>1</v>
      </c>
      <c r="W9" s="36">
        <v>1</v>
      </c>
      <c r="X9" s="43">
        <v>1</v>
      </c>
      <c r="Y9" s="50"/>
      <c r="Z9" s="57">
        <v>1</v>
      </c>
      <c r="AA9" s="65"/>
      <c r="AB9" s="32">
        <f t="shared" si="4"/>
        <v>3</v>
      </c>
    </row>
    <row r="10" spans="1:28" ht="19.5" customHeight="1">
      <c r="A10" s="15"/>
      <c r="B10" s="16" t="s">
        <v>5</v>
      </c>
      <c r="C10" s="16" t="s">
        <v>0</v>
      </c>
      <c r="D10" s="22">
        <f t="shared" si="1"/>
        <v>2</v>
      </c>
      <c r="E10" s="36">
        <v>1</v>
      </c>
      <c r="F10" s="40"/>
      <c r="G10" s="47"/>
      <c r="H10" s="54"/>
      <c r="I10" s="61"/>
      <c r="J10" s="27">
        <f t="shared" si="0"/>
        <v>1</v>
      </c>
      <c r="K10" s="36"/>
      <c r="L10" s="40"/>
      <c r="M10" s="47"/>
      <c r="N10" s="54"/>
      <c r="O10" s="61"/>
      <c r="P10" s="27">
        <f t="shared" si="2"/>
        <v>0</v>
      </c>
      <c r="Q10" s="36">
        <v>1</v>
      </c>
      <c r="R10" s="40"/>
      <c r="S10" s="47"/>
      <c r="T10" s="54"/>
      <c r="U10" s="61"/>
      <c r="V10" s="27">
        <f t="shared" si="3"/>
        <v>1</v>
      </c>
      <c r="W10" s="36"/>
      <c r="X10" s="43"/>
      <c r="Y10" s="50"/>
      <c r="Z10" s="57"/>
      <c r="AA10" s="65">
        <f>SUM(W10:Z10)</f>
        <v>0</v>
      </c>
      <c r="AB10" s="32">
        <f t="shared" si="4"/>
        <v>0</v>
      </c>
    </row>
    <row r="11" spans="1:28" ht="19.5" customHeight="1">
      <c r="A11" s="15"/>
      <c r="B11" s="17"/>
      <c r="C11" s="17" t="s">
        <v>2</v>
      </c>
      <c r="D11" s="22">
        <f t="shared" si="1"/>
        <v>0</v>
      </c>
      <c r="E11" s="36"/>
      <c r="F11" s="40"/>
      <c r="G11" s="47"/>
      <c r="H11" s="54"/>
      <c r="I11" s="61"/>
      <c r="J11" s="27">
        <f t="shared" si="0"/>
        <v>0</v>
      </c>
      <c r="K11" s="36"/>
      <c r="L11" s="40"/>
      <c r="M11" s="47"/>
      <c r="N11" s="54"/>
      <c r="O11" s="61"/>
      <c r="P11" s="27">
        <f t="shared" si="2"/>
        <v>0</v>
      </c>
      <c r="Q11" s="36"/>
      <c r="R11" s="40"/>
      <c r="S11" s="47"/>
      <c r="T11" s="54"/>
      <c r="U11" s="61"/>
      <c r="V11" s="27">
        <f t="shared" si="3"/>
        <v>0</v>
      </c>
      <c r="W11" s="36"/>
      <c r="X11" s="43"/>
      <c r="Y11" s="50"/>
      <c r="Z11" s="57"/>
      <c r="AA11" s="65">
        <f>SUM(W11:Z11)</f>
        <v>0</v>
      </c>
      <c r="AB11" s="32">
        <f t="shared" si="4"/>
        <v>0</v>
      </c>
    </row>
    <row r="12" spans="1:28" ht="19.5" customHeight="1">
      <c r="A12" s="15" t="s">
        <v>6</v>
      </c>
      <c r="B12" s="16" t="s">
        <v>7</v>
      </c>
      <c r="C12" s="16" t="s">
        <v>0</v>
      </c>
      <c r="D12" s="22">
        <f t="shared" si="1"/>
        <v>72</v>
      </c>
      <c r="E12" s="36">
        <v>7</v>
      </c>
      <c r="F12" s="40">
        <v>4</v>
      </c>
      <c r="G12" s="47">
        <v>2</v>
      </c>
      <c r="H12" s="54">
        <v>2</v>
      </c>
      <c r="I12" s="61">
        <v>3</v>
      </c>
      <c r="J12" s="27">
        <f t="shared" si="0"/>
        <v>18</v>
      </c>
      <c r="K12" s="36">
        <v>10</v>
      </c>
      <c r="L12" s="40">
        <v>5</v>
      </c>
      <c r="M12" s="47">
        <v>2</v>
      </c>
      <c r="N12" s="54">
        <v>4</v>
      </c>
      <c r="O12" s="61">
        <v>6</v>
      </c>
      <c r="P12" s="27">
        <f t="shared" si="2"/>
        <v>27</v>
      </c>
      <c r="Q12" s="36">
        <v>3</v>
      </c>
      <c r="R12" s="40">
        <v>2</v>
      </c>
      <c r="S12" s="47">
        <v>2</v>
      </c>
      <c r="T12" s="54">
        <v>1</v>
      </c>
      <c r="U12" s="61">
        <v>1</v>
      </c>
      <c r="V12" s="27">
        <f t="shared" si="3"/>
        <v>9</v>
      </c>
      <c r="W12" s="36">
        <v>6</v>
      </c>
      <c r="X12" s="43">
        <v>4</v>
      </c>
      <c r="Y12" s="50">
        <v>3</v>
      </c>
      <c r="Z12" s="57">
        <v>4</v>
      </c>
      <c r="AA12" s="65">
        <v>1</v>
      </c>
      <c r="AB12" s="32">
        <f t="shared" si="4"/>
        <v>18</v>
      </c>
    </row>
    <row r="13" spans="1:28" ht="19.5" customHeight="1">
      <c r="A13" s="15"/>
      <c r="B13" s="17"/>
      <c r="C13" s="17" t="s">
        <v>2</v>
      </c>
      <c r="D13" s="22">
        <f t="shared" si="1"/>
        <v>0</v>
      </c>
      <c r="E13" s="36"/>
      <c r="F13" s="40"/>
      <c r="G13" s="47"/>
      <c r="H13" s="54"/>
      <c r="I13" s="61"/>
      <c r="J13" s="27">
        <f t="shared" si="0"/>
        <v>0</v>
      </c>
      <c r="K13" s="36"/>
      <c r="L13" s="40"/>
      <c r="M13" s="47"/>
      <c r="N13" s="54"/>
      <c r="O13" s="61"/>
      <c r="P13" s="27">
        <f t="shared" si="2"/>
        <v>0</v>
      </c>
      <c r="Q13" s="36"/>
      <c r="R13" s="40"/>
      <c r="S13" s="47"/>
      <c r="T13" s="54"/>
      <c r="U13" s="61"/>
      <c r="V13" s="27">
        <f t="shared" si="3"/>
        <v>0</v>
      </c>
      <c r="W13" s="36"/>
      <c r="X13" s="43"/>
      <c r="Y13" s="50"/>
      <c r="Z13" s="57"/>
      <c r="AA13" s="65">
        <f>SUM(W13:Z13)</f>
        <v>0</v>
      </c>
      <c r="AB13" s="32">
        <f t="shared" si="4"/>
        <v>0</v>
      </c>
    </row>
    <row r="14" spans="1:28" ht="19.5" customHeight="1">
      <c r="A14" s="15"/>
      <c r="B14" s="213" t="s">
        <v>26</v>
      </c>
      <c r="C14" s="205"/>
      <c r="D14" s="22">
        <f t="shared" si="1"/>
        <v>8</v>
      </c>
      <c r="E14" s="36">
        <v>2</v>
      </c>
      <c r="F14" s="40"/>
      <c r="G14" s="47"/>
      <c r="H14" s="54"/>
      <c r="I14" s="61"/>
      <c r="J14" s="27">
        <f t="shared" si="0"/>
        <v>2</v>
      </c>
      <c r="K14" s="36">
        <v>2</v>
      </c>
      <c r="L14" s="40">
        <v>1</v>
      </c>
      <c r="M14" s="47"/>
      <c r="N14" s="54"/>
      <c r="O14" s="61"/>
      <c r="P14" s="27">
        <f t="shared" si="2"/>
        <v>3</v>
      </c>
      <c r="Q14" s="36">
        <v>1</v>
      </c>
      <c r="R14" s="40"/>
      <c r="S14" s="47"/>
      <c r="T14" s="54"/>
      <c r="U14" s="61"/>
      <c r="V14" s="27">
        <f t="shared" si="3"/>
        <v>1</v>
      </c>
      <c r="W14" s="36">
        <v>1</v>
      </c>
      <c r="X14" s="43">
        <v>1</v>
      </c>
      <c r="Y14" s="50"/>
      <c r="Z14" s="57"/>
      <c r="AA14" s="65"/>
      <c r="AB14" s="32">
        <f t="shared" si="4"/>
        <v>2</v>
      </c>
    </row>
    <row r="15" spans="1:28" ht="19.5" customHeight="1">
      <c r="A15" s="15"/>
      <c r="B15" s="213" t="s">
        <v>8</v>
      </c>
      <c r="C15" s="205"/>
      <c r="D15" s="22">
        <f t="shared" si="1"/>
        <v>27</v>
      </c>
      <c r="E15" s="36">
        <v>4</v>
      </c>
      <c r="F15" s="40">
        <v>1</v>
      </c>
      <c r="G15" s="47">
        <v>1</v>
      </c>
      <c r="H15" s="54">
        <v>1</v>
      </c>
      <c r="I15" s="61"/>
      <c r="J15" s="27">
        <f t="shared" si="0"/>
        <v>7</v>
      </c>
      <c r="K15" s="36">
        <v>4</v>
      </c>
      <c r="L15" s="40">
        <v>2</v>
      </c>
      <c r="M15" s="47">
        <v>1</v>
      </c>
      <c r="N15" s="54">
        <v>1</v>
      </c>
      <c r="O15" s="61">
        <v>2</v>
      </c>
      <c r="P15" s="27">
        <f t="shared" si="2"/>
        <v>10</v>
      </c>
      <c r="Q15" s="36">
        <v>1</v>
      </c>
      <c r="R15" s="40">
        <v>1</v>
      </c>
      <c r="S15" s="47">
        <v>1</v>
      </c>
      <c r="T15" s="54">
        <v>1</v>
      </c>
      <c r="U15" s="61"/>
      <c r="V15" s="27">
        <f t="shared" si="3"/>
        <v>4</v>
      </c>
      <c r="W15" s="36">
        <v>2</v>
      </c>
      <c r="X15" s="43">
        <v>1</v>
      </c>
      <c r="Y15" s="50">
        <v>1</v>
      </c>
      <c r="Z15" s="57">
        <v>1</v>
      </c>
      <c r="AA15" s="65">
        <v>1</v>
      </c>
      <c r="AB15" s="32">
        <f t="shared" si="4"/>
        <v>6</v>
      </c>
    </row>
    <row r="16" spans="1:28" ht="19.5" customHeight="1">
      <c r="A16" s="15"/>
      <c r="B16" s="213" t="s">
        <v>9</v>
      </c>
      <c r="C16" s="205"/>
      <c r="D16" s="22">
        <f t="shared" si="1"/>
        <v>37</v>
      </c>
      <c r="E16" s="36">
        <v>5</v>
      </c>
      <c r="F16" s="40">
        <v>1</v>
      </c>
      <c r="G16" s="47">
        <v>1</v>
      </c>
      <c r="H16" s="54">
        <v>1</v>
      </c>
      <c r="I16" s="61">
        <v>1</v>
      </c>
      <c r="J16" s="27">
        <f t="shared" si="0"/>
        <v>9</v>
      </c>
      <c r="K16" s="36">
        <v>5</v>
      </c>
      <c r="L16" s="40">
        <v>3</v>
      </c>
      <c r="M16" s="47">
        <v>1</v>
      </c>
      <c r="N16" s="54">
        <v>3</v>
      </c>
      <c r="O16" s="61">
        <v>2</v>
      </c>
      <c r="P16" s="27">
        <f t="shared" si="2"/>
        <v>14</v>
      </c>
      <c r="Q16" s="36">
        <v>2</v>
      </c>
      <c r="R16" s="40">
        <v>1</v>
      </c>
      <c r="S16" s="47">
        <v>1</v>
      </c>
      <c r="T16" s="54"/>
      <c r="U16" s="61">
        <v>1</v>
      </c>
      <c r="V16" s="27">
        <f t="shared" si="3"/>
        <v>5</v>
      </c>
      <c r="W16" s="36">
        <v>3</v>
      </c>
      <c r="X16" s="43">
        <v>2</v>
      </c>
      <c r="Y16" s="50">
        <v>1</v>
      </c>
      <c r="Z16" s="57">
        <v>1</v>
      </c>
      <c r="AA16" s="65">
        <v>2</v>
      </c>
      <c r="AB16" s="32">
        <f t="shared" si="4"/>
        <v>9</v>
      </c>
    </row>
    <row r="17" spans="1:28" s="4" customFormat="1" ht="19.5" customHeight="1">
      <c r="A17" s="18"/>
      <c r="B17" s="204" t="s">
        <v>62</v>
      </c>
      <c r="C17" s="205"/>
      <c r="D17" s="20">
        <f t="shared" si="1"/>
        <v>194</v>
      </c>
      <c r="E17" s="36">
        <f>SUM(E6:E16)</f>
        <v>26</v>
      </c>
      <c r="F17" s="40">
        <f t="shared" ref="F17:Z17" si="5">SUM(F6:F16)</f>
        <v>9</v>
      </c>
      <c r="G17" s="47">
        <f t="shared" si="5"/>
        <v>5</v>
      </c>
      <c r="H17" s="54">
        <f t="shared" si="5"/>
        <v>6</v>
      </c>
      <c r="I17" s="61">
        <f t="shared" si="5"/>
        <v>5</v>
      </c>
      <c r="J17" s="27">
        <f t="shared" si="0"/>
        <v>51</v>
      </c>
      <c r="K17" s="36">
        <f t="shared" si="5"/>
        <v>27</v>
      </c>
      <c r="L17" s="40">
        <f t="shared" si="5"/>
        <v>16</v>
      </c>
      <c r="M17" s="47">
        <f t="shared" si="5"/>
        <v>5</v>
      </c>
      <c r="N17" s="54">
        <f t="shared" si="5"/>
        <v>10</v>
      </c>
      <c r="O17" s="61">
        <f t="shared" si="5"/>
        <v>12</v>
      </c>
      <c r="P17" s="27">
        <f t="shared" si="2"/>
        <v>70</v>
      </c>
      <c r="Q17" s="36">
        <f t="shared" si="5"/>
        <v>11</v>
      </c>
      <c r="R17" s="40">
        <f t="shared" si="5"/>
        <v>5</v>
      </c>
      <c r="S17" s="47">
        <f t="shared" si="5"/>
        <v>5</v>
      </c>
      <c r="T17" s="54">
        <f t="shared" si="5"/>
        <v>3</v>
      </c>
      <c r="U17" s="61">
        <f t="shared" si="5"/>
        <v>2</v>
      </c>
      <c r="V17" s="27">
        <f t="shared" si="3"/>
        <v>26</v>
      </c>
      <c r="W17" s="36">
        <f t="shared" si="5"/>
        <v>17</v>
      </c>
      <c r="X17" s="40">
        <f t="shared" si="5"/>
        <v>11</v>
      </c>
      <c r="Y17" s="47">
        <f t="shared" si="5"/>
        <v>6</v>
      </c>
      <c r="Z17" s="54">
        <f t="shared" si="5"/>
        <v>8</v>
      </c>
      <c r="AA17" s="61">
        <f>SUM(AA6:AA16)</f>
        <v>5</v>
      </c>
      <c r="AB17" s="27">
        <f t="shared" si="4"/>
        <v>47</v>
      </c>
    </row>
    <row r="18" spans="1:28" ht="19.5" customHeight="1">
      <c r="A18" s="16"/>
      <c r="B18" s="16" t="s">
        <v>10</v>
      </c>
      <c r="C18" s="16" t="s">
        <v>0</v>
      </c>
      <c r="D18" s="22">
        <f t="shared" si="1"/>
        <v>0</v>
      </c>
      <c r="E18" s="36"/>
      <c r="F18" s="40"/>
      <c r="G18" s="47"/>
      <c r="H18" s="54"/>
      <c r="I18" s="61"/>
      <c r="J18" s="27">
        <f t="shared" si="0"/>
        <v>0</v>
      </c>
      <c r="K18" s="36"/>
      <c r="L18" s="40"/>
      <c r="M18" s="47"/>
      <c r="N18" s="54"/>
      <c r="O18" s="61"/>
      <c r="P18" s="27">
        <f t="shared" si="2"/>
        <v>0</v>
      </c>
      <c r="Q18" s="36"/>
      <c r="R18" s="40"/>
      <c r="S18" s="47"/>
      <c r="T18" s="54"/>
      <c r="U18" s="61"/>
      <c r="V18" s="27">
        <f t="shared" si="3"/>
        <v>0</v>
      </c>
      <c r="W18" s="36"/>
      <c r="X18" s="43"/>
      <c r="Y18" s="50"/>
      <c r="Z18" s="57"/>
      <c r="AA18" s="65"/>
      <c r="AB18" s="32">
        <f t="shared" si="4"/>
        <v>0</v>
      </c>
    </row>
    <row r="19" spans="1:28" ht="19.5" customHeight="1">
      <c r="A19" s="15"/>
      <c r="B19" s="17"/>
      <c r="C19" s="17" t="s">
        <v>2</v>
      </c>
      <c r="D19" s="22">
        <f t="shared" si="1"/>
        <v>6</v>
      </c>
      <c r="E19" s="36">
        <v>1</v>
      </c>
      <c r="F19" s="40"/>
      <c r="G19" s="47"/>
      <c r="H19" s="54"/>
      <c r="I19" s="61"/>
      <c r="J19" s="27">
        <f t="shared" si="0"/>
        <v>1</v>
      </c>
      <c r="K19" s="36">
        <v>1</v>
      </c>
      <c r="L19" s="40">
        <v>1</v>
      </c>
      <c r="M19" s="47"/>
      <c r="N19" s="54"/>
      <c r="O19" s="61">
        <v>1</v>
      </c>
      <c r="P19" s="27">
        <f t="shared" si="2"/>
        <v>3</v>
      </c>
      <c r="Q19" s="36">
        <v>1</v>
      </c>
      <c r="R19" s="40"/>
      <c r="S19" s="47"/>
      <c r="T19" s="54"/>
      <c r="U19" s="61"/>
      <c r="V19" s="27">
        <f t="shared" si="3"/>
        <v>1</v>
      </c>
      <c r="W19" s="36">
        <v>1</v>
      </c>
      <c r="X19" s="43"/>
      <c r="Y19" s="50"/>
      <c r="Z19" s="57"/>
      <c r="AA19" s="65"/>
      <c r="AB19" s="32">
        <f t="shared" si="4"/>
        <v>1</v>
      </c>
    </row>
    <row r="20" spans="1:28" ht="19.5" customHeight="1">
      <c r="A20" s="15" t="s">
        <v>59</v>
      </c>
      <c r="B20" s="16" t="s">
        <v>11</v>
      </c>
      <c r="C20" s="16" t="s">
        <v>0</v>
      </c>
      <c r="D20" s="22">
        <f t="shared" si="1"/>
        <v>2</v>
      </c>
      <c r="E20" s="36">
        <v>1</v>
      </c>
      <c r="F20" s="40"/>
      <c r="G20" s="47"/>
      <c r="H20" s="54"/>
      <c r="I20" s="61"/>
      <c r="J20" s="27">
        <f t="shared" si="0"/>
        <v>1</v>
      </c>
      <c r="K20" s="36"/>
      <c r="L20" s="40"/>
      <c r="M20" s="47"/>
      <c r="N20" s="54"/>
      <c r="O20" s="61"/>
      <c r="P20" s="27">
        <f t="shared" si="2"/>
        <v>0</v>
      </c>
      <c r="Q20" s="36">
        <v>1</v>
      </c>
      <c r="R20" s="40"/>
      <c r="S20" s="47"/>
      <c r="T20" s="54"/>
      <c r="U20" s="61"/>
      <c r="V20" s="27">
        <f t="shared" si="3"/>
        <v>1</v>
      </c>
      <c r="W20" s="36"/>
      <c r="X20" s="43"/>
      <c r="Y20" s="50"/>
      <c r="Z20" s="57"/>
      <c r="AA20" s="65"/>
      <c r="AB20" s="32">
        <f t="shared" si="4"/>
        <v>0</v>
      </c>
    </row>
    <row r="21" spans="1:28" ht="19.5" customHeight="1">
      <c r="A21" s="15"/>
      <c r="B21" s="17"/>
      <c r="C21" s="17" t="s">
        <v>2</v>
      </c>
      <c r="D21" s="22">
        <f t="shared" si="1"/>
        <v>116</v>
      </c>
      <c r="E21" s="36">
        <v>15</v>
      </c>
      <c r="F21" s="40">
        <v>5</v>
      </c>
      <c r="G21" s="47">
        <v>3</v>
      </c>
      <c r="H21" s="54">
        <v>2</v>
      </c>
      <c r="I21" s="61">
        <v>3</v>
      </c>
      <c r="J21" s="27">
        <f t="shared" si="0"/>
        <v>28</v>
      </c>
      <c r="K21" s="36">
        <v>13</v>
      </c>
      <c r="L21" s="40">
        <v>11</v>
      </c>
      <c r="M21" s="47">
        <v>6</v>
      </c>
      <c r="N21" s="54">
        <v>8</v>
      </c>
      <c r="O21" s="61">
        <v>5</v>
      </c>
      <c r="P21" s="27">
        <f t="shared" si="2"/>
        <v>43</v>
      </c>
      <c r="Q21" s="36">
        <v>8</v>
      </c>
      <c r="R21" s="40">
        <v>2</v>
      </c>
      <c r="S21" s="47">
        <v>1</v>
      </c>
      <c r="T21" s="54">
        <v>1</v>
      </c>
      <c r="U21" s="61">
        <v>3</v>
      </c>
      <c r="V21" s="27">
        <f t="shared" si="3"/>
        <v>15</v>
      </c>
      <c r="W21" s="36">
        <v>10</v>
      </c>
      <c r="X21" s="43">
        <v>6</v>
      </c>
      <c r="Y21" s="50">
        <v>2</v>
      </c>
      <c r="Z21" s="57">
        <v>4</v>
      </c>
      <c r="AA21" s="65">
        <v>8</v>
      </c>
      <c r="AB21" s="32">
        <f t="shared" si="4"/>
        <v>30</v>
      </c>
    </row>
    <row r="22" spans="1:28" ht="19.5" customHeight="1">
      <c r="A22" s="15"/>
      <c r="B22" s="16" t="s">
        <v>12</v>
      </c>
      <c r="C22" s="16" t="s">
        <v>0</v>
      </c>
      <c r="D22" s="22">
        <f t="shared" si="1"/>
        <v>4</v>
      </c>
      <c r="E22" s="36">
        <v>1</v>
      </c>
      <c r="F22" s="40"/>
      <c r="G22" s="47"/>
      <c r="H22" s="54"/>
      <c r="I22" s="61"/>
      <c r="J22" s="27">
        <f t="shared" si="0"/>
        <v>1</v>
      </c>
      <c r="K22" s="36">
        <v>1</v>
      </c>
      <c r="L22" s="40">
        <v>1</v>
      </c>
      <c r="M22" s="47"/>
      <c r="N22" s="54"/>
      <c r="O22" s="61"/>
      <c r="P22" s="27">
        <f t="shared" si="2"/>
        <v>2</v>
      </c>
      <c r="Q22" s="36">
        <v>1</v>
      </c>
      <c r="R22" s="40"/>
      <c r="S22" s="47"/>
      <c r="T22" s="54"/>
      <c r="U22" s="61"/>
      <c r="V22" s="27">
        <f t="shared" si="3"/>
        <v>1</v>
      </c>
      <c r="W22" s="36"/>
      <c r="X22" s="43"/>
      <c r="Y22" s="50"/>
      <c r="Z22" s="57"/>
      <c r="AA22" s="65"/>
      <c r="AB22" s="32">
        <f t="shared" si="4"/>
        <v>0</v>
      </c>
    </row>
    <row r="23" spans="1:28" ht="19.5" customHeight="1">
      <c r="A23" s="15"/>
      <c r="B23" s="17"/>
      <c r="C23" s="17" t="s">
        <v>2</v>
      </c>
      <c r="D23" s="22">
        <f t="shared" si="1"/>
        <v>15</v>
      </c>
      <c r="E23" s="36">
        <v>3</v>
      </c>
      <c r="F23" s="40">
        <v>1</v>
      </c>
      <c r="G23" s="47"/>
      <c r="H23" s="54"/>
      <c r="I23" s="61"/>
      <c r="J23" s="27">
        <f t="shared" si="0"/>
        <v>4</v>
      </c>
      <c r="K23" s="36">
        <v>2</v>
      </c>
      <c r="L23" s="40">
        <v>1</v>
      </c>
      <c r="M23" s="47"/>
      <c r="N23" s="54">
        <v>1</v>
      </c>
      <c r="O23" s="61">
        <v>1</v>
      </c>
      <c r="P23" s="27">
        <f t="shared" si="2"/>
        <v>5</v>
      </c>
      <c r="Q23" s="36">
        <v>1</v>
      </c>
      <c r="R23" s="40">
        <v>1</v>
      </c>
      <c r="S23" s="47"/>
      <c r="T23" s="54"/>
      <c r="U23" s="61"/>
      <c r="V23" s="27">
        <f t="shared" si="3"/>
        <v>2</v>
      </c>
      <c r="W23" s="36">
        <v>2</v>
      </c>
      <c r="X23" s="43">
        <v>1</v>
      </c>
      <c r="Y23" s="50"/>
      <c r="Z23" s="57"/>
      <c r="AA23" s="65">
        <v>1</v>
      </c>
      <c r="AB23" s="32">
        <f t="shared" si="4"/>
        <v>4</v>
      </c>
    </row>
    <row r="24" spans="1:28" ht="19.5" customHeight="1">
      <c r="A24" s="15"/>
      <c r="B24" s="16" t="s">
        <v>13</v>
      </c>
      <c r="C24" s="16" t="s">
        <v>0</v>
      </c>
      <c r="D24" s="22">
        <f t="shared" si="1"/>
        <v>12</v>
      </c>
      <c r="E24" s="36">
        <v>1</v>
      </c>
      <c r="F24" s="40">
        <v>1</v>
      </c>
      <c r="G24" s="47">
        <v>1</v>
      </c>
      <c r="H24" s="54"/>
      <c r="I24" s="61"/>
      <c r="J24" s="27">
        <f t="shared" si="0"/>
        <v>3</v>
      </c>
      <c r="K24" s="36">
        <v>2</v>
      </c>
      <c r="L24" s="40">
        <v>1</v>
      </c>
      <c r="M24" s="47">
        <v>1</v>
      </c>
      <c r="N24" s="54">
        <v>1</v>
      </c>
      <c r="O24" s="61"/>
      <c r="P24" s="27">
        <f t="shared" si="2"/>
        <v>5</v>
      </c>
      <c r="Q24" s="36">
        <v>1</v>
      </c>
      <c r="R24" s="40">
        <v>1</v>
      </c>
      <c r="S24" s="47"/>
      <c r="T24" s="54"/>
      <c r="U24" s="61"/>
      <c r="V24" s="27">
        <f t="shared" si="3"/>
        <v>2</v>
      </c>
      <c r="W24" s="36">
        <v>1</v>
      </c>
      <c r="X24" s="43">
        <v>1</v>
      </c>
      <c r="Y24" s="50"/>
      <c r="Z24" s="57"/>
      <c r="AA24" s="65"/>
      <c r="AB24" s="32">
        <f t="shared" si="4"/>
        <v>2</v>
      </c>
    </row>
    <row r="25" spans="1:28" ht="19.5" customHeight="1">
      <c r="A25" s="15" t="s">
        <v>14</v>
      </c>
      <c r="B25" s="15"/>
      <c r="C25" s="17" t="s">
        <v>2</v>
      </c>
      <c r="D25" s="22">
        <f t="shared" si="1"/>
        <v>426</v>
      </c>
      <c r="E25" s="36">
        <v>45</v>
      </c>
      <c r="F25" s="40">
        <v>28</v>
      </c>
      <c r="G25" s="47">
        <v>10</v>
      </c>
      <c r="H25" s="54">
        <v>10</v>
      </c>
      <c r="I25" s="61">
        <v>9</v>
      </c>
      <c r="J25" s="27">
        <f t="shared" si="0"/>
        <v>102</v>
      </c>
      <c r="K25" s="36">
        <v>65</v>
      </c>
      <c r="L25" s="40">
        <v>42</v>
      </c>
      <c r="M25" s="47">
        <v>15</v>
      </c>
      <c r="N25" s="54">
        <v>20</v>
      </c>
      <c r="O25" s="61">
        <v>16</v>
      </c>
      <c r="P25" s="27">
        <f t="shared" si="2"/>
        <v>158</v>
      </c>
      <c r="Q25" s="36">
        <v>30</v>
      </c>
      <c r="R25" s="40">
        <v>8</v>
      </c>
      <c r="S25" s="47">
        <v>7</v>
      </c>
      <c r="T25" s="54">
        <v>5</v>
      </c>
      <c r="U25" s="61">
        <v>5</v>
      </c>
      <c r="V25" s="27">
        <f t="shared" si="3"/>
        <v>55</v>
      </c>
      <c r="W25" s="36">
        <v>40</v>
      </c>
      <c r="X25" s="43">
        <v>30</v>
      </c>
      <c r="Y25" s="50">
        <v>10</v>
      </c>
      <c r="Z25" s="57">
        <v>20</v>
      </c>
      <c r="AA25" s="65">
        <v>11</v>
      </c>
      <c r="AB25" s="32">
        <f t="shared" si="4"/>
        <v>111</v>
      </c>
    </row>
    <row r="26" spans="1:28" ht="19.5" customHeight="1">
      <c r="A26" s="15"/>
      <c r="B26" s="213" t="s">
        <v>15</v>
      </c>
      <c r="C26" s="216"/>
      <c r="D26" s="22">
        <f t="shared" si="1"/>
        <v>67</v>
      </c>
      <c r="E26" s="36">
        <v>9</v>
      </c>
      <c r="F26" s="40">
        <v>2</v>
      </c>
      <c r="G26" s="47">
        <v>3</v>
      </c>
      <c r="H26" s="54">
        <v>1</v>
      </c>
      <c r="I26" s="61">
        <v>1</v>
      </c>
      <c r="J26" s="27">
        <f t="shared" si="0"/>
        <v>16</v>
      </c>
      <c r="K26" s="36">
        <v>10</v>
      </c>
      <c r="L26" s="40">
        <v>3</v>
      </c>
      <c r="M26" s="47">
        <v>2</v>
      </c>
      <c r="N26" s="54">
        <v>6</v>
      </c>
      <c r="O26" s="61">
        <v>4</v>
      </c>
      <c r="P26" s="27">
        <f t="shared" si="2"/>
        <v>25</v>
      </c>
      <c r="Q26" s="36">
        <v>3</v>
      </c>
      <c r="R26" s="40">
        <v>2</v>
      </c>
      <c r="S26" s="47">
        <v>1</v>
      </c>
      <c r="T26" s="54">
        <v>1</v>
      </c>
      <c r="U26" s="61">
        <v>2</v>
      </c>
      <c r="V26" s="27">
        <f t="shared" si="3"/>
        <v>9</v>
      </c>
      <c r="W26" s="36">
        <v>5</v>
      </c>
      <c r="X26" s="43">
        <v>4</v>
      </c>
      <c r="Y26" s="50">
        <v>2</v>
      </c>
      <c r="Z26" s="57">
        <v>4</v>
      </c>
      <c r="AA26" s="65">
        <v>2</v>
      </c>
      <c r="AB26" s="32">
        <f t="shared" si="4"/>
        <v>17</v>
      </c>
    </row>
    <row r="27" spans="1:28" ht="19.5" customHeight="1">
      <c r="A27" s="15"/>
      <c r="B27" s="213" t="s">
        <v>16</v>
      </c>
      <c r="C27" s="216"/>
      <c r="D27" s="22">
        <f t="shared" si="1"/>
        <v>47</v>
      </c>
      <c r="E27" s="36">
        <v>5</v>
      </c>
      <c r="F27" s="40">
        <v>3</v>
      </c>
      <c r="G27" s="47">
        <v>1</v>
      </c>
      <c r="H27" s="54">
        <v>1</v>
      </c>
      <c r="I27" s="61">
        <v>1</v>
      </c>
      <c r="J27" s="27">
        <f t="shared" si="0"/>
        <v>11</v>
      </c>
      <c r="K27" s="36">
        <v>8</v>
      </c>
      <c r="L27" s="40">
        <v>3</v>
      </c>
      <c r="M27" s="47">
        <v>2</v>
      </c>
      <c r="N27" s="54">
        <v>2</v>
      </c>
      <c r="O27" s="61">
        <v>3</v>
      </c>
      <c r="P27" s="27">
        <f t="shared" si="2"/>
        <v>18</v>
      </c>
      <c r="Q27" s="36">
        <v>2</v>
      </c>
      <c r="R27" s="40">
        <v>1</v>
      </c>
      <c r="S27" s="47">
        <v>1</v>
      </c>
      <c r="T27" s="54">
        <v>1</v>
      </c>
      <c r="U27" s="61">
        <v>1</v>
      </c>
      <c r="V27" s="27">
        <f t="shared" si="3"/>
        <v>6</v>
      </c>
      <c r="W27" s="36">
        <v>4</v>
      </c>
      <c r="X27" s="43">
        <v>2</v>
      </c>
      <c r="Y27" s="50">
        <v>1</v>
      </c>
      <c r="Z27" s="57">
        <v>3</v>
      </c>
      <c r="AA27" s="65">
        <v>2</v>
      </c>
      <c r="AB27" s="32">
        <f t="shared" si="4"/>
        <v>12</v>
      </c>
    </row>
    <row r="28" spans="1:28" s="4" customFormat="1" ht="19.5" customHeight="1">
      <c r="A28" s="18"/>
      <c r="B28" s="204" t="s">
        <v>63</v>
      </c>
      <c r="C28" s="205"/>
      <c r="D28" s="20">
        <f t="shared" si="1"/>
        <v>695</v>
      </c>
      <c r="E28" s="36">
        <f>SUM(E18:E27)</f>
        <v>81</v>
      </c>
      <c r="F28" s="40">
        <f t="shared" ref="F28:AA28" si="6">SUM(F18:F27)</f>
        <v>40</v>
      </c>
      <c r="G28" s="47">
        <f t="shared" si="6"/>
        <v>18</v>
      </c>
      <c r="H28" s="54">
        <f t="shared" si="6"/>
        <v>14</v>
      </c>
      <c r="I28" s="61">
        <f t="shared" si="6"/>
        <v>14</v>
      </c>
      <c r="J28" s="27">
        <f t="shared" si="0"/>
        <v>167</v>
      </c>
      <c r="K28" s="36">
        <f t="shared" si="6"/>
        <v>102</v>
      </c>
      <c r="L28" s="40">
        <f t="shared" si="6"/>
        <v>63</v>
      </c>
      <c r="M28" s="47">
        <f t="shared" si="6"/>
        <v>26</v>
      </c>
      <c r="N28" s="54">
        <f t="shared" si="6"/>
        <v>38</v>
      </c>
      <c r="O28" s="61">
        <f t="shared" si="6"/>
        <v>30</v>
      </c>
      <c r="P28" s="27">
        <f t="shared" si="2"/>
        <v>259</v>
      </c>
      <c r="Q28" s="36">
        <f t="shared" si="6"/>
        <v>48</v>
      </c>
      <c r="R28" s="40">
        <f t="shared" si="6"/>
        <v>15</v>
      </c>
      <c r="S28" s="47">
        <f t="shared" si="6"/>
        <v>10</v>
      </c>
      <c r="T28" s="54">
        <f t="shared" si="6"/>
        <v>8</v>
      </c>
      <c r="U28" s="61">
        <f t="shared" si="6"/>
        <v>11</v>
      </c>
      <c r="V28" s="27">
        <f t="shared" si="3"/>
        <v>92</v>
      </c>
      <c r="W28" s="36">
        <f t="shared" si="6"/>
        <v>63</v>
      </c>
      <c r="X28" s="40">
        <f t="shared" si="6"/>
        <v>44</v>
      </c>
      <c r="Y28" s="47">
        <f t="shared" si="6"/>
        <v>15</v>
      </c>
      <c r="Z28" s="54">
        <f t="shared" si="6"/>
        <v>31</v>
      </c>
      <c r="AA28" s="61">
        <f t="shared" si="6"/>
        <v>24</v>
      </c>
      <c r="AB28" s="27">
        <f t="shared" si="4"/>
        <v>177</v>
      </c>
    </row>
    <row r="29" spans="1:28" ht="19.5" customHeight="1">
      <c r="A29" s="16" t="s">
        <v>17</v>
      </c>
      <c r="B29" s="213" t="s">
        <v>18</v>
      </c>
      <c r="C29" s="205"/>
      <c r="D29" s="22">
        <f t="shared" si="1"/>
        <v>60</v>
      </c>
      <c r="E29" s="36">
        <v>6</v>
      </c>
      <c r="F29" s="40">
        <v>3</v>
      </c>
      <c r="G29" s="47">
        <v>2</v>
      </c>
      <c r="H29" s="54">
        <v>2</v>
      </c>
      <c r="I29" s="61">
        <v>1</v>
      </c>
      <c r="J29" s="27">
        <f t="shared" si="0"/>
        <v>14</v>
      </c>
      <c r="K29" s="36">
        <v>10</v>
      </c>
      <c r="L29" s="40">
        <v>5</v>
      </c>
      <c r="M29" s="47">
        <v>3</v>
      </c>
      <c r="N29" s="54">
        <v>2</v>
      </c>
      <c r="O29" s="61">
        <v>2</v>
      </c>
      <c r="P29" s="27">
        <f t="shared" si="2"/>
        <v>22</v>
      </c>
      <c r="Q29" s="36">
        <v>2</v>
      </c>
      <c r="R29" s="40">
        <v>1</v>
      </c>
      <c r="S29" s="47">
        <v>1</v>
      </c>
      <c r="T29" s="54">
        <v>2</v>
      </c>
      <c r="U29" s="61">
        <v>2</v>
      </c>
      <c r="V29" s="27">
        <f t="shared" si="3"/>
        <v>8</v>
      </c>
      <c r="W29" s="36">
        <v>5</v>
      </c>
      <c r="X29" s="43">
        <v>4</v>
      </c>
      <c r="Y29" s="50">
        <v>3</v>
      </c>
      <c r="Z29" s="57">
        <v>1</v>
      </c>
      <c r="AA29" s="65">
        <v>3</v>
      </c>
      <c r="AB29" s="32">
        <f t="shared" si="4"/>
        <v>16</v>
      </c>
    </row>
    <row r="30" spans="1:28" ht="19.5" customHeight="1">
      <c r="A30" s="15" t="s">
        <v>19</v>
      </c>
      <c r="B30" s="213" t="s">
        <v>20</v>
      </c>
      <c r="C30" s="205"/>
      <c r="D30" s="22">
        <f t="shared" si="1"/>
        <v>430</v>
      </c>
      <c r="E30" s="36">
        <v>41</v>
      </c>
      <c r="F30" s="40">
        <v>24</v>
      </c>
      <c r="G30" s="47">
        <v>10</v>
      </c>
      <c r="H30" s="54">
        <v>15</v>
      </c>
      <c r="I30" s="61">
        <v>13</v>
      </c>
      <c r="J30" s="27">
        <f t="shared" si="0"/>
        <v>103</v>
      </c>
      <c r="K30" s="36">
        <v>42</v>
      </c>
      <c r="L30" s="40">
        <v>36</v>
      </c>
      <c r="M30" s="47">
        <v>20</v>
      </c>
      <c r="N30" s="54">
        <v>26</v>
      </c>
      <c r="O30" s="61">
        <v>35</v>
      </c>
      <c r="P30" s="27">
        <f t="shared" si="2"/>
        <v>159</v>
      </c>
      <c r="Q30" s="36">
        <v>20</v>
      </c>
      <c r="R30" s="40">
        <v>12</v>
      </c>
      <c r="S30" s="47">
        <v>6</v>
      </c>
      <c r="T30" s="54">
        <v>6</v>
      </c>
      <c r="U30" s="61">
        <v>12</v>
      </c>
      <c r="V30" s="27">
        <f t="shared" si="3"/>
        <v>56</v>
      </c>
      <c r="W30" s="36">
        <v>45</v>
      </c>
      <c r="X30" s="43">
        <v>32</v>
      </c>
      <c r="Y30" s="50">
        <v>11</v>
      </c>
      <c r="Z30" s="57">
        <v>12</v>
      </c>
      <c r="AA30" s="65">
        <v>12</v>
      </c>
      <c r="AB30" s="32">
        <f t="shared" si="4"/>
        <v>112</v>
      </c>
    </row>
    <row r="31" spans="1:28" s="5" customFormat="1" ht="19.5" customHeight="1">
      <c r="A31" s="15" t="s">
        <v>21</v>
      </c>
      <c r="B31" s="213" t="s">
        <v>64</v>
      </c>
      <c r="C31" s="205"/>
      <c r="D31" s="22">
        <f t="shared" si="1"/>
        <v>827</v>
      </c>
      <c r="E31" s="36">
        <v>65</v>
      </c>
      <c r="F31" s="40">
        <v>42</v>
      </c>
      <c r="G31" s="47">
        <v>26</v>
      </c>
      <c r="H31" s="54">
        <v>29</v>
      </c>
      <c r="I31" s="61">
        <v>36</v>
      </c>
      <c r="J31" s="27">
        <f t="shared" si="0"/>
        <v>198</v>
      </c>
      <c r="K31" s="36">
        <v>103</v>
      </c>
      <c r="L31" s="40">
        <v>55</v>
      </c>
      <c r="M31" s="47">
        <v>46</v>
      </c>
      <c r="N31" s="54">
        <v>60</v>
      </c>
      <c r="O31" s="61">
        <v>42</v>
      </c>
      <c r="P31" s="27">
        <f t="shared" si="2"/>
        <v>306</v>
      </c>
      <c r="Q31" s="36">
        <v>32</v>
      </c>
      <c r="R31" s="40">
        <v>21</v>
      </c>
      <c r="S31" s="47">
        <v>12</v>
      </c>
      <c r="T31" s="54">
        <v>22</v>
      </c>
      <c r="U31" s="61">
        <v>20</v>
      </c>
      <c r="V31" s="27">
        <f t="shared" si="3"/>
        <v>107</v>
      </c>
      <c r="W31" s="36">
        <v>67</v>
      </c>
      <c r="X31" s="44">
        <v>44</v>
      </c>
      <c r="Y31" s="51">
        <v>21</v>
      </c>
      <c r="Z31" s="58">
        <v>32</v>
      </c>
      <c r="AA31" s="66">
        <v>52</v>
      </c>
      <c r="AB31" s="33">
        <f t="shared" si="4"/>
        <v>216</v>
      </c>
    </row>
    <row r="32" spans="1:28" ht="19.5" customHeight="1">
      <c r="A32" s="15" t="s">
        <v>22</v>
      </c>
      <c r="B32" s="213" t="s">
        <v>23</v>
      </c>
      <c r="C32" s="205"/>
      <c r="D32" s="22">
        <f t="shared" si="1"/>
        <v>3758</v>
      </c>
      <c r="E32" s="36">
        <v>350</v>
      </c>
      <c r="F32" s="40">
        <v>220</v>
      </c>
      <c r="G32" s="47">
        <v>103</v>
      </c>
      <c r="H32" s="54">
        <v>120</v>
      </c>
      <c r="I32" s="61">
        <v>109</v>
      </c>
      <c r="J32" s="27">
        <f t="shared" si="0"/>
        <v>902</v>
      </c>
      <c r="K32" s="36">
        <v>530</v>
      </c>
      <c r="L32" s="40">
        <v>440</v>
      </c>
      <c r="M32" s="47">
        <v>120</v>
      </c>
      <c r="N32" s="54">
        <v>160</v>
      </c>
      <c r="O32" s="61">
        <v>140</v>
      </c>
      <c r="P32" s="27">
        <f t="shared" si="2"/>
        <v>1390</v>
      </c>
      <c r="Q32" s="36">
        <v>130</v>
      </c>
      <c r="R32" s="40">
        <v>95</v>
      </c>
      <c r="S32" s="47">
        <v>44</v>
      </c>
      <c r="T32" s="54">
        <v>100</v>
      </c>
      <c r="U32" s="61">
        <v>120</v>
      </c>
      <c r="V32" s="27">
        <f t="shared" si="3"/>
        <v>489</v>
      </c>
      <c r="W32" s="36">
        <v>400</v>
      </c>
      <c r="X32" s="43">
        <v>250</v>
      </c>
      <c r="Y32" s="50">
        <v>77</v>
      </c>
      <c r="Z32" s="57">
        <v>150</v>
      </c>
      <c r="AA32" s="65">
        <v>100</v>
      </c>
      <c r="AB32" s="32">
        <f t="shared" si="4"/>
        <v>977</v>
      </c>
    </row>
    <row r="33" spans="1:28" s="4" customFormat="1" ht="19.5" customHeight="1">
      <c r="A33" s="18"/>
      <c r="B33" s="204" t="s">
        <v>65</v>
      </c>
      <c r="C33" s="205"/>
      <c r="D33" s="20">
        <f t="shared" si="1"/>
        <v>5075</v>
      </c>
      <c r="E33" s="37">
        <f>SUM(E29:E32)</f>
        <v>462</v>
      </c>
      <c r="F33" s="41">
        <f t="shared" ref="F33:Z33" si="7">SUM(F29:F32)</f>
        <v>289</v>
      </c>
      <c r="G33" s="48">
        <f t="shared" si="7"/>
        <v>141</v>
      </c>
      <c r="H33" s="55">
        <f t="shared" si="7"/>
        <v>166</v>
      </c>
      <c r="I33" s="62">
        <f t="shared" si="7"/>
        <v>159</v>
      </c>
      <c r="J33" s="27">
        <f t="shared" si="0"/>
        <v>1217</v>
      </c>
      <c r="K33" s="37">
        <f t="shared" si="7"/>
        <v>685</v>
      </c>
      <c r="L33" s="41">
        <f t="shared" si="7"/>
        <v>536</v>
      </c>
      <c r="M33" s="48">
        <f t="shared" si="7"/>
        <v>189</v>
      </c>
      <c r="N33" s="55">
        <f t="shared" si="7"/>
        <v>248</v>
      </c>
      <c r="O33" s="62">
        <f t="shared" si="7"/>
        <v>219</v>
      </c>
      <c r="P33" s="28">
        <f t="shared" si="2"/>
        <v>1877</v>
      </c>
      <c r="Q33" s="37">
        <f t="shared" si="7"/>
        <v>184</v>
      </c>
      <c r="R33" s="41">
        <f t="shared" si="7"/>
        <v>129</v>
      </c>
      <c r="S33" s="48">
        <f t="shared" si="7"/>
        <v>63</v>
      </c>
      <c r="T33" s="55">
        <f t="shared" si="7"/>
        <v>130</v>
      </c>
      <c r="U33" s="62">
        <f t="shared" si="7"/>
        <v>154</v>
      </c>
      <c r="V33" s="28">
        <f t="shared" si="3"/>
        <v>660</v>
      </c>
      <c r="W33" s="37">
        <f t="shared" si="7"/>
        <v>517</v>
      </c>
      <c r="X33" s="41">
        <f t="shared" si="7"/>
        <v>330</v>
      </c>
      <c r="Y33" s="48">
        <f t="shared" si="7"/>
        <v>112</v>
      </c>
      <c r="Z33" s="55">
        <f t="shared" si="7"/>
        <v>195</v>
      </c>
      <c r="AA33" s="62">
        <f>SUM(AA29:AA32)</f>
        <v>167</v>
      </c>
      <c r="AB33" s="28">
        <f t="shared" si="4"/>
        <v>1321</v>
      </c>
    </row>
    <row r="34" spans="1:28" ht="19.5" customHeight="1">
      <c r="A34" s="15" t="s">
        <v>24</v>
      </c>
      <c r="B34" s="213" t="s">
        <v>69</v>
      </c>
      <c r="C34" s="216"/>
      <c r="D34" s="22">
        <f t="shared" si="1"/>
        <v>172</v>
      </c>
      <c r="E34" s="36">
        <v>15</v>
      </c>
      <c r="F34" s="40">
        <v>8</v>
      </c>
      <c r="G34" s="47">
        <v>2</v>
      </c>
      <c r="H34" s="54">
        <v>12</v>
      </c>
      <c r="I34" s="61">
        <v>4</v>
      </c>
      <c r="J34" s="27">
        <f t="shared" si="0"/>
        <v>41</v>
      </c>
      <c r="K34" s="36">
        <v>25</v>
      </c>
      <c r="L34" s="40">
        <v>15</v>
      </c>
      <c r="M34" s="47">
        <v>8</v>
      </c>
      <c r="N34" s="54">
        <v>10</v>
      </c>
      <c r="O34" s="61">
        <v>6</v>
      </c>
      <c r="P34" s="27">
        <f t="shared" si="2"/>
        <v>64</v>
      </c>
      <c r="Q34" s="36">
        <v>6</v>
      </c>
      <c r="R34" s="40">
        <v>3</v>
      </c>
      <c r="S34" s="47">
        <v>2</v>
      </c>
      <c r="T34" s="54">
        <v>6</v>
      </c>
      <c r="U34" s="61">
        <v>5</v>
      </c>
      <c r="V34" s="27">
        <f t="shared" si="3"/>
        <v>22</v>
      </c>
      <c r="W34" s="36">
        <v>13</v>
      </c>
      <c r="X34" s="43">
        <v>11</v>
      </c>
      <c r="Y34" s="50">
        <v>2</v>
      </c>
      <c r="Z34" s="57">
        <v>9</v>
      </c>
      <c r="AA34" s="65">
        <v>10</v>
      </c>
      <c r="AB34" s="32">
        <f t="shared" si="4"/>
        <v>45</v>
      </c>
    </row>
    <row r="35" spans="1:28" ht="19.5" customHeight="1">
      <c r="A35" s="15" t="s">
        <v>29</v>
      </c>
      <c r="B35" s="213" t="s">
        <v>27</v>
      </c>
      <c r="C35" s="205"/>
      <c r="D35" s="22">
        <f t="shared" si="1"/>
        <v>1</v>
      </c>
      <c r="E35" s="36">
        <v>1</v>
      </c>
      <c r="F35" s="40"/>
      <c r="G35" s="47"/>
      <c r="H35" s="54"/>
      <c r="I35" s="61"/>
      <c r="J35" s="27">
        <f t="shared" si="0"/>
        <v>1</v>
      </c>
      <c r="K35" s="36"/>
      <c r="L35" s="40"/>
      <c r="M35" s="47"/>
      <c r="N35" s="54"/>
      <c r="O35" s="61"/>
      <c r="P35" s="27">
        <f t="shared" si="2"/>
        <v>0</v>
      </c>
      <c r="Q35" s="36"/>
      <c r="R35" s="40"/>
      <c r="S35" s="47"/>
      <c r="T35" s="54"/>
      <c r="U35" s="61"/>
      <c r="V35" s="27">
        <f t="shared" si="3"/>
        <v>0</v>
      </c>
      <c r="W35" s="36"/>
      <c r="X35" s="43"/>
      <c r="Y35" s="50"/>
      <c r="Z35" s="57"/>
      <c r="AA35" s="65"/>
      <c r="AB35" s="32">
        <f t="shared" si="4"/>
        <v>0</v>
      </c>
    </row>
    <row r="36" spans="1:28" ht="19.5" customHeight="1">
      <c r="A36" s="15" t="s">
        <v>30</v>
      </c>
      <c r="B36" s="213" t="s">
        <v>66</v>
      </c>
      <c r="C36" s="205"/>
      <c r="D36" s="22">
        <f t="shared" si="1"/>
        <v>249</v>
      </c>
      <c r="E36" s="36">
        <v>19</v>
      </c>
      <c r="F36" s="40">
        <v>15</v>
      </c>
      <c r="G36" s="47">
        <v>5</v>
      </c>
      <c r="H36" s="54">
        <v>11</v>
      </c>
      <c r="I36" s="61">
        <v>9</v>
      </c>
      <c r="J36" s="27">
        <f t="shared" si="0"/>
        <v>59</v>
      </c>
      <c r="K36" s="36">
        <v>22</v>
      </c>
      <c r="L36" s="40">
        <v>18</v>
      </c>
      <c r="M36" s="47">
        <v>20</v>
      </c>
      <c r="N36" s="54">
        <v>16</v>
      </c>
      <c r="O36" s="61">
        <v>16</v>
      </c>
      <c r="P36" s="27">
        <f t="shared" si="2"/>
        <v>92</v>
      </c>
      <c r="Q36" s="36">
        <v>10</v>
      </c>
      <c r="R36" s="40">
        <v>6</v>
      </c>
      <c r="S36" s="47">
        <v>4</v>
      </c>
      <c r="T36" s="54">
        <v>5</v>
      </c>
      <c r="U36" s="61">
        <v>7</v>
      </c>
      <c r="V36" s="27">
        <f t="shared" si="3"/>
        <v>32</v>
      </c>
      <c r="W36" s="36">
        <v>22</v>
      </c>
      <c r="X36" s="43">
        <v>12</v>
      </c>
      <c r="Y36" s="50">
        <v>9</v>
      </c>
      <c r="Z36" s="57">
        <v>12</v>
      </c>
      <c r="AA36" s="65">
        <v>11</v>
      </c>
      <c r="AB36" s="32">
        <f t="shared" si="4"/>
        <v>66</v>
      </c>
    </row>
    <row r="37" spans="1:28" ht="19.5" customHeight="1">
      <c r="A37" s="15" t="s">
        <v>31</v>
      </c>
      <c r="B37" s="213" t="s">
        <v>28</v>
      </c>
      <c r="C37" s="205"/>
      <c r="D37" s="22">
        <f t="shared" si="1"/>
        <v>2</v>
      </c>
      <c r="E37" s="36">
        <v>1</v>
      </c>
      <c r="F37" s="40"/>
      <c r="G37" s="47"/>
      <c r="H37" s="54"/>
      <c r="I37" s="61"/>
      <c r="J37" s="27">
        <f t="shared" si="0"/>
        <v>1</v>
      </c>
      <c r="K37" s="36"/>
      <c r="L37" s="40"/>
      <c r="M37" s="47"/>
      <c r="N37" s="54"/>
      <c r="O37" s="61"/>
      <c r="P37" s="27">
        <f t="shared" si="2"/>
        <v>0</v>
      </c>
      <c r="Q37" s="36">
        <v>1</v>
      </c>
      <c r="R37" s="40"/>
      <c r="S37" s="47"/>
      <c r="T37" s="54"/>
      <c r="U37" s="61"/>
      <c r="V37" s="27">
        <f t="shared" si="3"/>
        <v>1</v>
      </c>
      <c r="W37" s="36"/>
      <c r="X37" s="43"/>
      <c r="Y37" s="50"/>
      <c r="Z37" s="57"/>
      <c r="AA37" s="65"/>
      <c r="AB37" s="32">
        <f t="shared" si="4"/>
        <v>0</v>
      </c>
    </row>
    <row r="38" spans="1:28" ht="19.5" customHeight="1">
      <c r="A38" s="15" t="s">
        <v>22</v>
      </c>
      <c r="B38" s="213" t="s">
        <v>70</v>
      </c>
      <c r="C38" s="205"/>
      <c r="D38" s="22">
        <f t="shared" si="1"/>
        <v>324</v>
      </c>
      <c r="E38" s="36">
        <v>26</v>
      </c>
      <c r="F38" s="40">
        <v>21</v>
      </c>
      <c r="G38" s="47">
        <v>5</v>
      </c>
      <c r="H38" s="54">
        <v>13</v>
      </c>
      <c r="I38" s="61">
        <v>12</v>
      </c>
      <c r="J38" s="27">
        <f t="shared" ref="J38:J68" si="8">SUM(E38:I38)</f>
        <v>77</v>
      </c>
      <c r="K38" s="36">
        <v>30</v>
      </c>
      <c r="L38" s="40">
        <v>20</v>
      </c>
      <c r="M38" s="47">
        <v>15</v>
      </c>
      <c r="N38" s="54">
        <v>24</v>
      </c>
      <c r="O38" s="61">
        <v>31</v>
      </c>
      <c r="P38" s="27">
        <f t="shared" si="2"/>
        <v>120</v>
      </c>
      <c r="Q38" s="36">
        <v>12</v>
      </c>
      <c r="R38" s="40">
        <v>11</v>
      </c>
      <c r="S38" s="47">
        <v>5</v>
      </c>
      <c r="T38" s="54">
        <v>8</v>
      </c>
      <c r="U38" s="61">
        <v>6</v>
      </c>
      <c r="V38" s="27">
        <f t="shared" si="3"/>
        <v>42</v>
      </c>
      <c r="W38" s="36">
        <v>32</v>
      </c>
      <c r="X38" s="43">
        <v>16</v>
      </c>
      <c r="Y38" s="50">
        <v>10</v>
      </c>
      <c r="Z38" s="57">
        <v>15</v>
      </c>
      <c r="AA38" s="65">
        <v>12</v>
      </c>
      <c r="AB38" s="32">
        <f t="shared" si="4"/>
        <v>85</v>
      </c>
    </row>
    <row r="39" spans="1:28" s="4" customFormat="1" ht="19.5" customHeight="1">
      <c r="A39" s="18"/>
      <c r="B39" s="204" t="s">
        <v>65</v>
      </c>
      <c r="C39" s="205"/>
      <c r="D39" s="20">
        <f t="shared" si="1"/>
        <v>748</v>
      </c>
      <c r="E39" s="36">
        <f>SUM(E34:E38)</f>
        <v>62</v>
      </c>
      <c r="F39" s="40">
        <f t="shared" ref="F39:Z39" si="9">SUM(F34:F38)</f>
        <v>44</v>
      </c>
      <c r="G39" s="47">
        <f t="shared" si="9"/>
        <v>12</v>
      </c>
      <c r="H39" s="54">
        <f t="shared" si="9"/>
        <v>36</v>
      </c>
      <c r="I39" s="61">
        <f t="shared" si="9"/>
        <v>25</v>
      </c>
      <c r="J39" s="27">
        <f t="shared" si="8"/>
        <v>179</v>
      </c>
      <c r="K39" s="36">
        <f t="shared" si="9"/>
        <v>77</v>
      </c>
      <c r="L39" s="40">
        <f t="shared" si="9"/>
        <v>53</v>
      </c>
      <c r="M39" s="47">
        <f t="shared" si="9"/>
        <v>43</v>
      </c>
      <c r="N39" s="54">
        <f t="shared" si="9"/>
        <v>50</v>
      </c>
      <c r="O39" s="61">
        <f t="shared" si="9"/>
        <v>53</v>
      </c>
      <c r="P39" s="27">
        <f t="shared" si="2"/>
        <v>276</v>
      </c>
      <c r="Q39" s="36">
        <f t="shared" si="9"/>
        <v>29</v>
      </c>
      <c r="R39" s="40">
        <f t="shared" si="9"/>
        <v>20</v>
      </c>
      <c r="S39" s="47">
        <f t="shared" si="9"/>
        <v>11</v>
      </c>
      <c r="T39" s="54">
        <f t="shared" si="9"/>
        <v>19</v>
      </c>
      <c r="U39" s="61">
        <f t="shared" si="9"/>
        <v>18</v>
      </c>
      <c r="V39" s="27">
        <f t="shared" si="3"/>
        <v>97</v>
      </c>
      <c r="W39" s="36">
        <f t="shared" si="9"/>
        <v>67</v>
      </c>
      <c r="X39" s="40">
        <f t="shared" si="9"/>
        <v>39</v>
      </c>
      <c r="Y39" s="47">
        <f t="shared" si="9"/>
        <v>21</v>
      </c>
      <c r="Z39" s="54">
        <f t="shared" si="9"/>
        <v>36</v>
      </c>
      <c r="AA39" s="61">
        <f>SUM(AA34:AA38)</f>
        <v>33</v>
      </c>
      <c r="AB39" s="27">
        <f>SUM(AB34:AB38)</f>
        <v>196</v>
      </c>
    </row>
    <row r="40" spans="1:28" ht="19.5" customHeight="1">
      <c r="A40" s="15"/>
      <c r="B40" s="213" t="s">
        <v>33</v>
      </c>
      <c r="C40" s="205"/>
      <c r="D40" s="22">
        <f t="shared" si="1"/>
        <v>401</v>
      </c>
      <c r="E40" s="36">
        <v>30</v>
      </c>
      <c r="F40" s="40">
        <v>20</v>
      </c>
      <c r="G40" s="47">
        <v>10</v>
      </c>
      <c r="H40" s="54">
        <v>20</v>
      </c>
      <c r="I40" s="61">
        <v>16</v>
      </c>
      <c r="J40" s="27">
        <f t="shared" si="8"/>
        <v>96</v>
      </c>
      <c r="K40" s="36">
        <v>80</v>
      </c>
      <c r="L40" s="40">
        <v>20</v>
      </c>
      <c r="M40" s="47">
        <v>10</v>
      </c>
      <c r="N40" s="54">
        <v>20</v>
      </c>
      <c r="O40" s="61">
        <v>19</v>
      </c>
      <c r="P40" s="27">
        <f t="shared" si="2"/>
        <v>149</v>
      </c>
      <c r="Q40" s="36">
        <v>15</v>
      </c>
      <c r="R40" s="40">
        <v>10</v>
      </c>
      <c r="S40" s="47">
        <v>6</v>
      </c>
      <c r="T40" s="54">
        <v>9</v>
      </c>
      <c r="U40" s="61">
        <v>12</v>
      </c>
      <c r="V40" s="27">
        <f t="shared" si="3"/>
        <v>52</v>
      </c>
      <c r="W40" s="36">
        <v>40</v>
      </c>
      <c r="X40" s="43">
        <v>22</v>
      </c>
      <c r="Y40" s="50">
        <v>15</v>
      </c>
      <c r="Z40" s="57">
        <v>18</v>
      </c>
      <c r="AA40" s="65">
        <v>9</v>
      </c>
      <c r="AB40" s="32">
        <f t="shared" si="4"/>
        <v>104</v>
      </c>
    </row>
    <row r="41" spans="1:28" ht="19.5" customHeight="1">
      <c r="A41" s="15"/>
      <c r="B41" s="213" t="s">
        <v>34</v>
      </c>
      <c r="C41" s="205"/>
      <c r="D41" s="22">
        <f t="shared" si="1"/>
        <v>150</v>
      </c>
      <c r="E41" s="36">
        <v>12</v>
      </c>
      <c r="F41" s="40">
        <v>6</v>
      </c>
      <c r="G41" s="47">
        <v>3</v>
      </c>
      <c r="H41" s="54">
        <v>8</v>
      </c>
      <c r="I41" s="61">
        <v>7</v>
      </c>
      <c r="J41" s="27">
        <f t="shared" si="8"/>
        <v>36</v>
      </c>
      <c r="K41" s="36">
        <v>13</v>
      </c>
      <c r="L41" s="40">
        <v>12</v>
      </c>
      <c r="M41" s="47">
        <v>10</v>
      </c>
      <c r="N41" s="54">
        <v>9</v>
      </c>
      <c r="O41" s="61">
        <v>11</v>
      </c>
      <c r="P41" s="27">
        <f t="shared" si="2"/>
        <v>55</v>
      </c>
      <c r="Q41" s="36">
        <v>8</v>
      </c>
      <c r="R41" s="40">
        <v>6</v>
      </c>
      <c r="S41" s="47">
        <v>2</v>
      </c>
      <c r="T41" s="54">
        <v>2</v>
      </c>
      <c r="U41" s="61">
        <v>2</v>
      </c>
      <c r="V41" s="27">
        <f t="shared" si="3"/>
        <v>20</v>
      </c>
      <c r="W41" s="36">
        <v>10</v>
      </c>
      <c r="X41" s="43">
        <v>6</v>
      </c>
      <c r="Y41" s="50">
        <v>4</v>
      </c>
      <c r="Z41" s="57">
        <v>10</v>
      </c>
      <c r="AA41" s="65">
        <v>9</v>
      </c>
      <c r="AB41" s="32">
        <f t="shared" si="4"/>
        <v>39</v>
      </c>
    </row>
    <row r="42" spans="1:28" ht="19.5" customHeight="1">
      <c r="A42" s="15" t="s">
        <v>67</v>
      </c>
      <c r="B42" s="213" t="s">
        <v>36</v>
      </c>
      <c r="C42" s="205"/>
      <c r="D42" s="22">
        <f t="shared" si="1"/>
        <v>112</v>
      </c>
      <c r="E42" s="36">
        <v>9</v>
      </c>
      <c r="F42" s="40">
        <v>6</v>
      </c>
      <c r="G42" s="47">
        <v>2</v>
      </c>
      <c r="H42" s="54">
        <v>4</v>
      </c>
      <c r="I42" s="61">
        <v>6</v>
      </c>
      <c r="J42" s="27">
        <f t="shared" si="8"/>
        <v>27</v>
      </c>
      <c r="K42" s="36">
        <v>12</v>
      </c>
      <c r="L42" s="40">
        <v>5</v>
      </c>
      <c r="M42" s="47">
        <v>6</v>
      </c>
      <c r="N42" s="54">
        <v>12</v>
      </c>
      <c r="O42" s="61">
        <v>6</v>
      </c>
      <c r="P42" s="27">
        <f t="shared" si="2"/>
        <v>41</v>
      </c>
      <c r="Q42" s="36">
        <v>4</v>
      </c>
      <c r="R42" s="40">
        <v>3</v>
      </c>
      <c r="S42" s="47">
        <v>2</v>
      </c>
      <c r="T42" s="54">
        <v>3</v>
      </c>
      <c r="U42" s="61">
        <v>3</v>
      </c>
      <c r="V42" s="27">
        <f t="shared" si="3"/>
        <v>15</v>
      </c>
      <c r="W42" s="36">
        <v>8</v>
      </c>
      <c r="X42" s="43">
        <v>6</v>
      </c>
      <c r="Y42" s="50">
        <v>2</v>
      </c>
      <c r="Z42" s="57">
        <v>6</v>
      </c>
      <c r="AA42" s="65">
        <v>7</v>
      </c>
      <c r="AB42" s="32">
        <f t="shared" si="4"/>
        <v>29</v>
      </c>
    </row>
    <row r="43" spans="1:28" ht="19.5" customHeight="1">
      <c r="A43" s="15"/>
      <c r="B43" s="213" t="s">
        <v>37</v>
      </c>
      <c r="C43" s="205"/>
      <c r="D43" s="22">
        <f t="shared" si="1"/>
        <v>3000</v>
      </c>
      <c r="E43" s="36">
        <v>320</v>
      </c>
      <c r="F43" s="40">
        <v>150</v>
      </c>
      <c r="G43" s="47">
        <v>100</v>
      </c>
      <c r="H43" s="54">
        <v>80</v>
      </c>
      <c r="I43" s="61">
        <v>70</v>
      </c>
      <c r="J43" s="27">
        <f t="shared" si="8"/>
        <v>720</v>
      </c>
      <c r="K43" s="36">
        <v>450</v>
      </c>
      <c r="L43" s="40">
        <v>200</v>
      </c>
      <c r="M43" s="47">
        <v>180</v>
      </c>
      <c r="N43" s="54">
        <v>131</v>
      </c>
      <c r="O43" s="61">
        <v>150</v>
      </c>
      <c r="P43" s="27">
        <f t="shared" si="2"/>
        <v>1111</v>
      </c>
      <c r="Q43" s="36">
        <v>120</v>
      </c>
      <c r="R43" s="40">
        <v>90</v>
      </c>
      <c r="S43" s="47">
        <v>40</v>
      </c>
      <c r="T43" s="54">
        <v>60</v>
      </c>
      <c r="U43" s="61">
        <v>80</v>
      </c>
      <c r="V43" s="27">
        <f t="shared" si="3"/>
        <v>390</v>
      </c>
      <c r="W43" s="36">
        <v>220</v>
      </c>
      <c r="X43" s="43">
        <v>180</v>
      </c>
      <c r="Y43" s="50">
        <v>100</v>
      </c>
      <c r="Z43" s="57">
        <v>150</v>
      </c>
      <c r="AA43" s="65">
        <v>129</v>
      </c>
      <c r="AB43" s="32">
        <f t="shared" si="4"/>
        <v>779</v>
      </c>
    </row>
    <row r="44" spans="1:28" ht="19.5" customHeight="1">
      <c r="A44" s="15"/>
      <c r="B44" s="213" t="s">
        <v>39</v>
      </c>
      <c r="C44" s="205"/>
      <c r="D44" s="22">
        <f t="shared" si="1"/>
        <v>57</v>
      </c>
      <c r="E44" s="36">
        <v>4</v>
      </c>
      <c r="F44" s="40">
        <v>3</v>
      </c>
      <c r="G44" s="47">
        <v>2</v>
      </c>
      <c r="H44" s="54">
        <v>2</v>
      </c>
      <c r="I44" s="61">
        <v>3</v>
      </c>
      <c r="J44" s="27">
        <f t="shared" si="8"/>
        <v>14</v>
      </c>
      <c r="K44" s="36">
        <v>6</v>
      </c>
      <c r="L44" s="40">
        <v>5</v>
      </c>
      <c r="M44" s="47">
        <v>3</v>
      </c>
      <c r="N44" s="54">
        <v>4</v>
      </c>
      <c r="O44" s="61">
        <v>3</v>
      </c>
      <c r="P44" s="27">
        <f t="shared" si="2"/>
        <v>21</v>
      </c>
      <c r="Q44" s="36">
        <v>3</v>
      </c>
      <c r="R44" s="40">
        <v>2</v>
      </c>
      <c r="S44" s="47"/>
      <c r="T44" s="54">
        <v>1</v>
      </c>
      <c r="U44" s="61">
        <v>1</v>
      </c>
      <c r="V44" s="27">
        <f t="shared" si="3"/>
        <v>7</v>
      </c>
      <c r="W44" s="36">
        <v>5</v>
      </c>
      <c r="X44" s="43">
        <v>4</v>
      </c>
      <c r="Y44" s="50">
        <v>1</v>
      </c>
      <c r="Z44" s="57">
        <v>3</v>
      </c>
      <c r="AA44" s="65">
        <v>2</v>
      </c>
      <c r="AB44" s="32">
        <f t="shared" si="4"/>
        <v>15</v>
      </c>
    </row>
    <row r="45" spans="1:28" ht="19.5" customHeight="1">
      <c r="A45" s="15"/>
      <c r="B45" s="213" t="s">
        <v>40</v>
      </c>
      <c r="C45" s="205"/>
      <c r="D45" s="22">
        <f t="shared" si="1"/>
        <v>250</v>
      </c>
      <c r="E45" s="36">
        <v>20</v>
      </c>
      <c r="F45" s="40">
        <v>15</v>
      </c>
      <c r="G45" s="47">
        <v>5</v>
      </c>
      <c r="H45" s="54">
        <v>10</v>
      </c>
      <c r="I45" s="61">
        <v>10</v>
      </c>
      <c r="J45" s="27">
        <f t="shared" si="8"/>
        <v>60</v>
      </c>
      <c r="K45" s="36">
        <v>25</v>
      </c>
      <c r="L45" s="40">
        <v>13</v>
      </c>
      <c r="M45" s="47">
        <v>21</v>
      </c>
      <c r="N45" s="54">
        <v>19</v>
      </c>
      <c r="O45" s="61">
        <v>14</v>
      </c>
      <c r="P45" s="27">
        <f t="shared" si="2"/>
        <v>92</v>
      </c>
      <c r="Q45" s="36">
        <v>12</v>
      </c>
      <c r="R45" s="40">
        <v>6</v>
      </c>
      <c r="S45" s="47">
        <v>5</v>
      </c>
      <c r="T45" s="54">
        <v>6</v>
      </c>
      <c r="U45" s="61">
        <v>4</v>
      </c>
      <c r="V45" s="27">
        <f t="shared" si="3"/>
        <v>33</v>
      </c>
      <c r="W45" s="36">
        <v>21</v>
      </c>
      <c r="X45" s="43">
        <v>16</v>
      </c>
      <c r="Y45" s="50">
        <v>6</v>
      </c>
      <c r="Z45" s="57">
        <v>10</v>
      </c>
      <c r="AA45" s="65">
        <v>12</v>
      </c>
      <c r="AB45" s="32">
        <f t="shared" si="4"/>
        <v>65</v>
      </c>
    </row>
    <row r="46" spans="1:28" ht="19.5" customHeight="1">
      <c r="A46" s="15"/>
      <c r="B46" s="213" t="s">
        <v>41</v>
      </c>
      <c r="C46" s="205"/>
      <c r="D46" s="22">
        <f t="shared" si="1"/>
        <v>69</v>
      </c>
      <c r="E46" s="36">
        <v>5</v>
      </c>
      <c r="F46" s="40">
        <v>3</v>
      </c>
      <c r="G46" s="47">
        <v>2</v>
      </c>
      <c r="H46" s="54">
        <v>4</v>
      </c>
      <c r="I46" s="61">
        <v>3</v>
      </c>
      <c r="J46" s="27">
        <f t="shared" si="8"/>
        <v>17</v>
      </c>
      <c r="K46" s="36">
        <v>8</v>
      </c>
      <c r="L46" s="40">
        <v>4</v>
      </c>
      <c r="M46" s="47">
        <v>3</v>
      </c>
      <c r="N46" s="54">
        <v>5</v>
      </c>
      <c r="O46" s="61">
        <v>5</v>
      </c>
      <c r="P46" s="27">
        <f t="shared" si="2"/>
        <v>25</v>
      </c>
      <c r="Q46" s="36">
        <v>3</v>
      </c>
      <c r="R46" s="40">
        <v>2</v>
      </c>
      <c r="S46" s="47">
        <v>1</v>
      </c>
      <c r="T46" s="54">
        <v>2</v>
      </c>
      <c r="U46" s="61">
        <v>1</v>
      </c>
      <c r="V46" s="27">
        <f t="shared" si="3"/>
        <v>9</v>
      </c>
      <c r="W46" s="36">
        <v>6</v>
      </c>
      <c r="X46" s="43">
        <v>4</v>
      </c>
      <c r="Y46" s="50">
        <v>2</v>
      </c>
      <c r="Z46" s="57">
        <v>3</v>
      </c>
      <c r="AA46" s="65">
        <v>3</v>
      </c>
      <c r="AB46" s="32">
        <f t="shared" si="4"/>
        <v>18</v>
      </c>
    </row>
    <row r="47" spans="1:28" ht="19.5" customHeight="1">
      <c r="A47" s="15"/>
      <c r="B47" s="213" t="s">
        <v>35</v>
      </c>
      <c r="C47" s="205"/>
      <c r="D47" s="22">
        <f t="shared" si="1"/>
        <v>45</v>
      </c>
      <c r="E47" s="36">
        <v>3</v>
      </c>
      <c r="F47" s="40">
        <v>2</v>
      </c>
      <c r="G47" s="47">
        <v>1</v>
      </c>
      <c r="H47" s="54">
        <v>2</v>
      </c>
      <c r="I47" s="61">
        <v>3</v>
      </c>
      <c r="J47" s="27">
        <f t="shared" si="8"/>
        <v>11</v>
      </c>
      <c r="K47" s="36">
        <v>6</v>
      </c>
      <c r="L47" s="40">
        <v>3</v>
      </c>
      <c r="M47" s="47">
        <v>2</v>
      </c>
      <c r="N47" s="54">
        <v>3</v>
      </c>
      <c r="O47" s="61">
        <v>3</v>
      </c>
      <c r="P47" s="27">
        <f t="shared" si="2"/>
        <v>17</v>
      </c>
      <c r="Q47" s="36">
        <v>2</v>
      </c>
      <c r="R47" s="40">
        <v>1</v>
      </c>
      <c r="S47" s="47">
        <v>1</v>
      </c>
      <c r="T47" s="54">
        <v>1</v>
      </c>
      <c r="U47" s="61">
        <v>1</v>
      </c>
      <c r="V47" s="27">
        <f t="shared" si="3"/>
        <v>6</v>
      </c>
      <c r="W47" s="36">
        <v>3</v>
      </c>
      <c r="X47" s="43">
        <v>2</v>
      </c>
      <c r="Y47" s="50">
        <v>1</v>
      </c>
      <c r="Z47" s="57">
        <v>2</v>
      </c>
      <c r="AA47" s="65">
        <v>3</v>
      </c>
      <c r="AB47" s="32">
        <f t="shared" si="4"/>
        <v>11</v>
      </c>
    </row>
    <row r="48" spans="1:28" ht="19.5" customHeight="1">
      <c r="A48" s="15"/>
      <c r="B48" s="213" t="s">
        <v>42</v>
      </c>
      <c r="C48" s="205"/>
      <c r="D48" s="22">
        <f t="shared" si="1"/>
        <v>8</v>
      </c>
      <c r="E48" s="36">
        <v>1</v>
      </c>
      <c r="F48" s="40">
        <v>1</v>
      </c>
      <c r="G48" s="47"/>
      <c r="H48" s="54"/>
      <c r="I48" s="61"/>
      <c r="J48" s="27">
        <f t="shared" si="8"/>
        <v>2</v>
      </c>
      <c r="K48" s="36">
        <v>2</v>
      </c>
      <c r="L48" s="40">
        <v>1</v>
      </c>
      <c r="M48" s="47"/>
      <c r="N48" s="54"/>
      <c r="O48" s="61"/>
      <c r="P48" s="27">
        <f t="shared" si="2"/>
        <v>3</v>
      </c>
      <c r="Q48" s="36">
        <v>1</v>
      </c>
      <c r="R48" s="40"/>
      <c r="S48" s="47"/>
      <c r="T48" s="54"/>
      <c r="U48" s="61"/>
      <c r="V48" s="27">
        <f t="shared" si="3"/>
        <v>1</v>
      </c>
      <c r="W48" s="36">
        <v>2</v>
      </c>
      <c r="X48" s="43"/>
      <c r="Y48" s="50"/>
      <c r="Z48" s="57"/>
      <c r="AA48" s="65"/>
      <c r="AB48" s="32">
        <f t="shared" si="4"/>
        <v>2</v>
      </c>
    </row>
    <row r="49" spans="1:28" ht="19.5" customHeight="1">
      <c r="A49" s="15"/>
      <c r="B49" s="213" t="s">
        <v>43</v>
      </c>
      <c r="C49" s="205"/>
      <c r="D49" s="22">
        <f t="shared" si="1"/>
        <v>11</v>
      </c>
      <c r="E49" s="36">
        <v>2</v>
      </c>
      <c r="F49" s="40"/>
      <c r="G49" s="47"/>
      <c r="H49" s="54"/>
      <c r="I49" s="61"/>
      <c r="J49" s="27">
        <f t="shared" si="8"/>
        <v>2</v>
      </c>
      <c r="K49" s="36">
        <v>1</v>
      </c>
      <c r="L49" s="40">
        <v>1</v>
      </c>
      <c r="M49" s="47">
        <v>1</v>
      </c>
      <c r="N49" s="54"/>
      <c r="O49" s="61">
        <v>1</v>
      </c>
      <c r="P49" s="27">
        <f t="shared" si="2"/>
        <v>4</v>
      </c>
      <c r="Q49" s="36">
        <v>2</v>
      </c>
      <c r="R49" s="40"/>
      <c r="S49" s="47"/>
      <c r="T49" s="54"/>
      <c r="U49" s="61"/>
      <c r="V49" s="27">
        <f t="shared" si="3"/>
        <v>2</v>
      </c>
      <c r="W49" s="36">
        <v>2</v>
      </c>
      <c r="X49" s="43">
        <v>1</v>
      </c>
      <c r="Y49" s="50"/>
      <c r="Z49" s="57"/>
      <c r="AA49" s="65"/>
      <c r="AB49" s="32">
        <f t="shared" si="4"/>
        <v>3</v>
      </c>
    </row>
    <row r="50" spans="1:28" ht="19.5" customHeight="1">
      <c r="A50" s="15"/>
      <c r="B50" s="213" t="s">
        <v>44</v>
      </c>
      <c r="C50" s="205"/>
      <c r="D50" s="22">
        <f t="shared" si="1"/>
        <v>24</v>
      </c>
      <c r="E50" s="36">
        <v>2</v>
      </c>
      <c r="F50" s="40">
        <v>1</v>
      </c>
      <c r="G50" s="47">
        <v>1</v>
      </c>
      <c r="H50" s="54">
        <v>2</v>
      </c>
      <c r="I50" s="61"/>
      <c r="J50" s="27">
        <f t="shared" si="8"/>
        <v>6</v>
      </c>
      <c r="K50" s="36">
        <v>3</v>
      </c>
      <c r="L50" s="40">
        <v>2</v>
      </c>
      <c r="M50" s="47">
        <v>1</v>
      </c>
      <c r="N50" s="54">
        <v>1</v>
      </c>
      <c r="O50" s="61">
        <v>2</v>
      </c>
      <c r="P50" s="27">
        <f t="shared" si="2"/>
        <v>9</v>
      </c>
      <c r="Q50" s="36">
        <v>2</v>
      </c>
      <c r="R50" s="40">
        <v>1</v>
      </c>
      <c r="S50" s="47"/>
      <c r="T50" s="54"/>
      <c r="U50" s="61"/>
      <c r="V50" s="27">
        <f t="shared" si="3"/>
        <v>3</v>
      </c>
      <c r="W50" s="36">
        <v>2</v>
      </c>
      <c r="X50" s="43">
        <v>1</v>
      </c>
      <c r="Y50" s="50">
        <v>1</v>
      </c>
      <c r="Z50" s="57">
        <v>1</v>
      </c>
      <c r="AA50" s="65">
        <v>1</v>
      </c>
      <c r="AB50" s="32">
        <f t="shared" si="4"/>
        <v>6</v>
      </c>
    </row>
    <row r="51" spans="1:28" ht="19.5" customHeight="1">
      <c r="A51" s="15"/>
      <c r="B51" s="213" t="s">
        <v>45</v>
      </c>
      <c r="C51" s="205"/>
      <c r="D51" s="22">
        <f t="shared" si="1"/>
        <v>463</v>
      </c>
      <c r="E51" s="36">
        <v>46</v>
      </c>
      <c r="F51" s="40">
        <v>22</v>
      </c>
      <c r="G51" s="47">
        <v>15</v>
      </c>
      <c r="H51" s="54">
        <v>20</v>
      </c>
      <c r="I51" s="61">
        <v>8</v>
      </c>
      <c r="J51" s="27">
        <f t="shared" si="8"/>
        <v>111</v>
      </c>
      <c r="K51" s="36">
        <v>81</v>
      </c>
      <c r="L51" s="40">
        <v>42</v>
      </c>
      <c r="M51" s="47">
        <v>16</v>
      </c>
      <c r="N51" s="54">
        <v>22</v>
      </c>
      <c r="O51" s="61">
        <v>10</v>
      </c>
      <c r="P51" s="27">
        <f t="shared" si="2"/>
        <v>171</v>
      </c>
      <c r="Q51" s="36">
        <v>17</v>
      </c>
      <c r="R51" s="40">
        <v>12</v>
      </c>
      <c r="S51" s="47">
        <v>6</v>
      </c>
      <c r="T51" s="54">
        <v>12</v>
      </c>
      <c r="U51" s="61">
        <v>14</v>
      </c>
      <c r="V51" s="27">
        <f t="shared" si="3"/>
        <v>61</v>
      </c>
      <c r="W51" s="36">
        <v>50</v>
      </c>
      <c r="X51" s="43">
        <v>20</v>
      </c>
      <c r="Y51" s="50">
        <v>15</v>
      </c>
      <c r="Z51" s="57">
        <v>15</v>
      </c>
      <c r="AA51" s="65">
        <v>20</v>
      </c>
      <c r="AB51" s="32">
        <f t="shared" si="4"/>
        <v>120</v>
      </c>
    </row>
    <row r="52" spans="1:28" ht="19.5" customHeight="1">
      <c r="A52" s="15"/>
      <c r="B52" s="213" t="s">
        <v>46</v>
      </c>
      <c r="C52" s="205"/>
      <c r="D52" s="22">
        <f t="shared" si="1"/>
        <v>143</v>
      </c>
      <c r="E52" s="36">
        <v>12</v>
      </c>
      <c r="F52" s="40">
        <v>8</v>
      </c>
      <c r="G52" s="47">
        <v>3</v>
      </c>
      <c r="H52" s="54">
        <v>4</v>
      </c>
      <c r="I52" s="61">
        <v>7</v>
      </c>
      <c r="J52" s="27">
        <f t="shared" si="8"/>
        <v>34</v>
      </c>
      <c r="K52" s="36">
        <v>18</v>
      </c>
      <c r="L52" s="40">
        <v>6</v>
      </c>
      <c r="M52" s="47">
        <v>8</v>
      </c>
      <c r="N52" s="54">
        <v>13</v>
      </c>
      <c r="O52" s="61">
        <v>8</v>
      </c>
      <c r="P52" s="27">
        <f t="shared" si="2"/>
        <v>53</v>
      </c>
      <c r="Q52" s="36">
        <v>8</v>
      </c>
      <c r="R52" s="40">
        <v>5</v>
      </c>
      <c r="S52" s="47">
        <v>2</v>
      </c>
      <c r="T52" s="54">
        <v>2</v>
      </c>
      <c r="U52" s="61">
        <v>2</v>
      </c>
      <c r="V52" s="27">
        <f t="shared" si="3"/>
        <v>19</v>
      </c>
      <c r="W52" s="36">
        <v>10</v>
      </c>
      <c r="X52" s="43">
        <v>8</v>
      </c>
      <c r="Y52" s="50">
        <v>4</v>
      </c>
      <c r="Z52" s="57">
        <v>6</v>
      </c>
      <c r="AA52" s="65">
        <v>9</v>
      </c>
      <c r="AB52" s="32">
        <f t="shared" si="4"/>
        <v>37</v>
      </c>
    </row>
    <row r="53" spans="1:28" ht="19.5" customHeight="1">
      <c r="A53" s="15" t="s">
        <v>68</v>
      </c>
      <c r="B53" s="213" t="s">
        <v>47</v>
      </c>
      <c r="C53" s="205"/>
      <c r="D53" s="22">
        <f t="shared" si="1"/>
        <v>2</v>
      </c>
      <c r="E53" s="36">
        <v>1</v>
      </c>
      <c r="F53" s="40"/>
      <c r="G53" s="47"/>
      <c r="H53" s="54"/>
      <c r="I53" s="61"/>
      <c r="J53" s="27">
        <f t="shared" si="8"/>
        <v>1</v>
      </c>
      <c r="K53" s="36"/>
      <c r="L53" s="40"/>
      <c r="M53" s="47"/>
      <c r="N53" s="54"/>
      <c r="O53" s="61"/>
      <c r="P53" s="27">
        <f t="shared" si="2"/>
        <v>0</v>
      </c>
      <c r="Q53" s="36">
        <v>1</v>
      </c>
      <c r="R53" s="40"/>
      <c r="S53" s="47"/>
      <c r="T53" s="54"/>
      <c r="U53" s="61"/>
      <c r="V53" s="27">
        <f t="shared" si="3"/>
        <v>1</v>
      </c>
      <c r="W53" s="36"/>
      <c r="X53" s="43"/>
      <c r="Y53" s="50"/>
      <c r="Z53" s="57"/>
      <c r="AA53" s="65"/>
      <c r="AB53" s="32">
        <f t="shared" si="4"/>
        <v>0</v>
      </c>
    </row>
    <row r="54" spans="1:28" ht="19.5" customHeight="1">
      <c r="A54" s="15"/>
      <c r="B54" s="213" t="s">
        <v>48</v>
      </c>
      <c r="C54" s="205"/>
      <c r="D54" s="22">
        <f t="shared" si="1"/>
        <v>8</v>
      </c>
      <c r="E54" s="36">
        <v>1</v>
      </c>
      <c r="F54" s="40">
        <v>1</v>
      </c>
      <c r="G54" s="47"/>
      <c r="H54" s="54"/>
      <c r="I54" s="61"/>
      <c r="J54" s="27">
        <f t="shared" si="8"/>
        <v>2</v>
      </c>
      <c r="K54" s="36">
        <v>1</v>
      </c>
      <c r="L54" s="40">
        <v>1</v>
      </c>
      <c r="M54" s="47"/>
      <c r="N54" s="54">
        <v>1</v>
      </c>
      <c r="O54" s="61"/>
      <c r="P54" s="27">
        <f t="shared" si="2"/>
        <v>3</v>
      </c>
      <c r="Q54" s="36">
        <v>1</v>
      </c>
      <c r="R54" s="40"/>
      <c r="S54" s="47"/>
      <c r="T54" s="54"/>
      <c r="U54" s="61"/>
      <c r="V54" s="27">
        <f t="shared" si="3"/>
        <v>1</v>
      </c>
      <c r="W54" s="36">
        <v>2</v>
      </c>
      <c r="X54" s="43"/>
      <c r="Y54" s="50"/>
      <c r="Z54" s="57"/>
      <c r="AA54" s="65"/>
      <c r="AB54" s="32">
        <f t="shared" si="4"/>
        <v>2</v>
      </c>
    </row>
    <row r="55" spans="1:28" ht="19.5" customHeight="1">
      <c r="A55" s="15"/>
      <c r="B55" s="213" t="s">
        <v>49</v>
      </c>
      <c r="C55" s="205"/>
      <c r="D55" s="22">
        <f t="shared" si="1"/>
        <v>4</v>
      </c>
      <c r="E55" s="36">
        <v>1</v>
      </c>
      <c r="F55" s="40"/>
      <c r="G55" s="47"/>
      <c r="H55" s="54"/>
      <c r="I55" s="61"/>
      <c r="J55" s="27">
        <f t="shared" si="8"/>
        <v>1</v>
      </c>
      <c r="K55" s="36">
        <v>2</v>
      </c>
      <c r="L55" s="40"/>
      <c r="M55" s="47"/>
      <c r="N55" s="54"/>
      <c r="O55" s="61"/>
      <c r="P55" s="27">
        <f t="shared" si="2"/>
        <v>2</v>
      </c>
      <c r="Q55" s="36">
        <v>1</v>
      </c>
      <c r="R55" s="40"/>
      <c r="S55" s="47"/>
      <c r="T55" s="54"/>
      <c r="U55" s="61"/>
      <c r="V55" s="27">
        <f t="shared" si="3"/>
        <v>1</v>
      </c>
      <c r="W55" s="36"/>
      <c r="X55" s="43"/>
      <c r="Y55" s="50"/>
      <c r="Z55" s="57"/>
      <c r="AA55" s="65"/>
      <c r="AB55" s="32">
        <f t="shared" si="4"/>
        <v>0</v>
      </c>
    </row>
    <row r="56" spans="1:28" ht="19.5" customHeight="1">
      <c r="A56" s="15"/>
      <c r="B56" s="213" t="s">
        <v>50</v>
      </c>
      <c r="C56" s="205"/>
      <c r="D56" s="22">
        <f t="shared" si="1"/>
        <v>0</v>
      </c>
      <c r="E56" s="36"/>
      <c r="F56" s="40"/>
      <c r="G56" s="47"/>
      <c r="H56" s="54"/>
      <c r="I56" s="61"/>
      <c r="J56" s="27">
        <f t="shared" si="8"/>
        <v>0</v>
      </c>
      <c r="K56" s="36"/>
      <c r="L56" s="40"/>
      <c r="M56" s="47"/>
      <c r="N56" s="54"/>
      <c r="O56" s="61"/>
      <c r="P56" s="27">
        <f t="shared" si="2"/>
        <v>0</v>
      </c>
      <c r="Q56" s="36"/>
      <c r="R56" s="40"/>
      <c r="S56" s="47"/>
      <c r="T56" s="54"/>
      <c r="U56" s="61"/>
      <c r="V56" s="27">
        <f t="shared" si="3"/>
        <v>0</v>
      </c>
      <c r="W56" s="36"/>
      <c r="X56" s="43"/>
      <c r="Y56" s="50"/>
      <c r="Z56" s="57"/>
      <c r="AA56" s="65"/>
      <c r="AB56" s="32">
        <f t="shared" si="4"/>
        <v>0</v>
      </c>
    </row>
    <row r="57" spans="1:28" ht="19.5" customHeight="1">
      <c r="A57" s="15"/>
      <c r="B57" s="213" t="s">
        <v>38</v>
      </c>
      <c r="C57" s="205"/>
      <c r="D57" s="22">
        <f t="shared" si="1"/>
        <v>12</v>
      </c>
      <c r="E57" s="36">
        <v>1</v>
      </c>
      <c r="F57" s="40">
        <v>1</v>
      </c>
      <c r="G57" s="47"/>
      <c r="H57" s="54">
        <v>1</v>
      </c>
      <c r="I57" s="61"/>
      <c r="J57" s="27">
        <f t="shared" si="8"/>
        <v>3</v>
      </c>
      <c r="K57" s="36">
        <v>2</v>
      </c>
      <c r="L57" s="40">
        <v>1</v>
      </c>
      <c r="M57" s="47">
        <v>1</v>
      </c>
      <c r="N57" s="54"/>
      <c r="O57" s="61">
        <v>1</v>
      </c>
      <c r="P57" s="27">
        <f t="shared" si="2"/>
        <v>5</v>
      </c>
      <c r="Q57" s="36">
        <v>1</v>
      </c>
      <c r="R57" s="40"/>
      <c r="S57" s="47"/>
      <c r="T57" s="54"/>
      <c r="U57" s="61"/>
      <c r="V57" s="27">
        <f t="shared" si="3"/>
        <v>1</v>
      </c>
      <c r="W57" s="36">
        <v>2</v>
      </c>
      <c r="X57" s="43">
        <v>1</v>
      </c>
      <c r="Y57" s="50"/>
      <c r="Z57" s="57"/>
      <c r="AA57" s="65"/>
      <c r="AB57" s="32">
        <f t="shared" si="4"/>
        <v>3</v>
      </c>
    </row>
    <row r="58" spans="1:28" ht="19.5" customHeight="1">
      <c r="A58" s="15"/>
      <c r="B58" s="213" t="s">
        <v>76</v>
      </c>
      <c r="C58" s="205"/>
      <c r="D58" s="22">
        <f t="shared" si="1"/>
        <v>180</v>
      </c>
      <c r="E58" s="36">
        <v>14</v>
      </c>
      <c r="F58" s="40">
        <v>9</v>
      </c>
      <c r="G58" s="47">
        <v>5</v>
      </c>
      <c r="H58" s="54">
        <v>8</v>
      </c>
      <c r="I58" s="61">
        <v>7</v>
      </c>
      <c r="J58" s="27">
        <f t="shared" si="8"/>
        <v>43</v>
      </c>
      <c r="K58" s="36">
        <v>16</v>
      </c>
      <c r="L58" s="40">
        <v>9</v>
      </c>
      <c r="M58" s="47">
        <v>6</v>
      </c>
      <c r="N58" s="54">
        <v>16</v>
      </c>
      <c r="O58" s="61">
        <v>20</v>
      </c>
      <c r="P58" s="27">
        <f t="shared" si="2"/>
        <v>67</v>
      </c>
      <c r="Q58" s="36">
        <v>10</v>
      </c>
      <c r="R58" s="40">
        <v>8</v>
      </c>
      <c r="S58" s="47">
        <v>2</v>
      </c>
      <c r="T58" s="54">
        <v>2</v>
      </c>
      <c r="U58" s="61">
        <v>1</v>
      </c>
      <c r="V58" s="27">
        <f t="shared" si="3"/>
        <v>23</v>
      </c>
      <c r="W58" s="36">
        <v>12</v>
      </c>
      <c r="X58" s="43">
        <v>8</v>
      </c>
      <c r="Y58" s="50">
        <v>5</v>
      </c>
      <c r="Z58" s="57">
        <v>15</v>
      </c>
      <c r="AA58" s="65">
        <v>7</v>
      </c>
      <c r="AB58" s="32">
        <f t="shared" si="4"/>
        <v>47</v>
      </c>
    </row>
    <row r="59" spans="1:28" ht="19.5" customHeight="1">
      <c r="A59" s="15"/>
      <c r="B59" s="212" t="s">
        <v>79</v>
      </c>
      <c r="C59" s="205"/>
      <c r="D59" s="22">
        <f t="shared" si="1"/>
        <v>35</v>
      </c>
      <c r="E59" s="36">
        <v>3</v>
      </c>
      <c r="F59" s="40">
        <v>2</v>
      </c>
      <c r="G59" s="47">
        <v>1</v>
      </c>
      <c r="H59" s="54">
        <v>1</v>
      </c>
      <c r="I59" s="61">
        <v>2</v>
      </c>
      <c r="J59" s="27">
        <f t="shared" si="8"/>
        <v>9</v>
      </c>
      <c r="K59" s="36">
        <v>4</v>
      </c>
      <c r="L59" s="40">
        <v>3</v>
      </c>
      <c r="M59" s="47">
        <v>1</v>
      </c>
      <c r="N59" s="54">
        <v>2</v>
      </c>
      <c r="O59" s="61">
        <v>3</v>
      </c>
      <c r="P59" s="27">
        <f t="shared" si="2"/>
        <v>13</v>
      </c>
      <c r="Q59" s="36">
        <v>2</v>
      </c>
      <c r="R59" s="40">
        <v>1</v>
      </c>
      <c r="S59" s="47"/>
      <c r="T59" s="54">
        <v>1</v>
      </c>
      <c r="U59" s="61">
        <v>1</v>
      </c>
      <c r="V59" s="27">
        <f t="shared" si="3"/>
        <v>5</v>
      </c>
      <c r="W59" s="36">
        <v>3</v>
      </c>
      <c r="X59" s="43">
        <v>1</v>
      </c>
      <c r="Y59" s="50">
        <v>1</v>
      </c>
      <c r="Z59" s="57">
        <v>2</v>
      </c>
      <c r="AA59" s="65">
        <v>1</v>
      </c>
      <c r="AB59" s="32">
        <f t="shared" si="4"/>
        <v>8</v>
      </c>
    </row>
    <row r="60" spans="1:28" ht="19.5" customHeight="1">
      <c r="A60" s="15"/>
      <c r="B60" s="212" t="s">
        <v>83</v>
      </c>
      <c r="C60" s="205"/>
      <c r="D60" s="22">
        <f t="shared" si="1"/>
        <v>135</v>
      </c>
      <c r="E60" s="36">
        <v>16</v>
      </c>
      <c r="F60" s="40">
        <v>6</v>
      </c>
      <c r="G60" s="47">
        <v>5</v>
      </c>
      <c r="H60" s="54">
        <v>4</v>
      </c>
      <c r="I60" s="61">
        <v>2</v>
      </c>
      <c r="J60" s="27">
        <f t="shared" si="8"/>
        <v>33</v>
      </c>
      <c r="K60" s="36">
        <v>15</v>
      </c>
      <c r="L60" s="40">
        <v>10</v>
      </c>
      <c r="M60" s="47">
        <v>5</v>
      </c>
      <c r="N60" s="54">
        <v>6</v>
      </c>
      <c r="O60" s="61">
        <v>13</v>
      </c>
      <c r="P60" s="27">
        <f t="shared" si="2"/>
        <v>49</v>
      </c>
      <c r="Q60" s="36">
        <v>5</v>
      </c>
      <c r="R60" s="40">
        <v>3</v>
      </c>
      <c r="S60" s="47">
        <v>2</v>
      </c>
      <c r="T60" s="54">
        <v>4</v>
      </c>
      <c r="U60" s="61">
        <v>4</v>
      </c>
      <c r="V60" s="27">
        <f t="shared" si="3"/>
        <v>18</v>
      </c>
      <c r="W60" s="36">
        <v>12</v>
      </c>
      <c r="X60" s="43">
        <v>9</v>
      </c>
      <c r="Y60" s="50">
        <v>5</v>
      </c>
      <c r="Z60" s="57">
        <v>4</v>
      </c>
      <c r="AA60" s="65">
        <v>5</v>
      </c>
      <c r="AB60" s="32">
        <f t="shared" si="4"/>
        <v>35</v>
      </c>
    </row>
    <row r="61" spans="1:28" ht="19.5" customHeight="1">
      <c r="A61" s="15"/>
      <c r="B61" s="204" t="s">
        <v>65</v>
      </c>
      <c r="C61" s="205"/>
      <c r="D61" s="20">
        <f t="shared" si="1"/>
        <v>5109</v>
      </c>
      <c r="E61" s="37">
        <f>SUM(E40:E60)</f>
        <v>503</v>
      </c>
      <c r="F61" s="41">
        <f t="shared" ref="F61:AA61" si="10">SUM(F40:F60)</f>
        <v>256</v>
      </c>
      <c r="G61" s="48">
        <f t="shared" si="10"/>
        <v>155</v>
      </c>
      <c r="H61" s="55">
        <f t="shared" si="10"/>
        <v>170</v>
      </c>
      <c r="I61" s="62">
        <f t="shared" si="10"/>
        <v>144</v>
      </c>
      <c r="J61" s="27">
        <f t="shared" si="8"/>
        <v>1228</v>
      </c>
      <c r="K61" s="37">
        <f t="shared" si="10"/>
        <v>745</v>
      </c>
      <c r="L61" s="41">
        <f t="shared" si="10"/>
        <v>338</v>
      </c>
      <c r="M61" s="48">
        <f t="shared" si="10"/>
        <v>274</v>
      </c>
      <c r="N61" s="55">
        <f t="shared" si="10"/>
        <v>264</v>
      </c>
      <c r="O61" s="62">
        <f t="shared" si="10"/>
        <v>269</v>
      </c>
      <c r="P61" s="28">
        <f t="shared" si="2"/>
        <v>1890</v>
      </c>
      <c r="Q61" s="37">
        <f t="shared" si="10"/>
        <v>218</v>
      </c>
      <c r="R61" s="41">
        <f t="shared" si="10"/>
        <v>150</v>
      </c>
      <c r="S61" s="48">
        <f t="shared" si="10"/>
        <v>69</v>
      </c>
      <c r="T61" s="55">
        <f t="shared" si="10"/>
        <v>105</v>
      </c>
      <c r="U61" s="62">
        <f t="shared" si="10"/>
        <v>126</v>
      </c>
      <c r="V61" s="28">
        <f t="shared" si="3"/>
        <v>668</v>
      </c>
      <c r="W61" s="37">
        <f t="shared" si="10"/>
        <v>410</v>
      </c>
      <c r="X61" s="41">
        <f t="shared" si="10"/>
        <v>289</v>
      </c>
      <c r="Y61" s="48">
        <f t="shared" si="10"/>
        <v>162</v>
      </c>
      <c r="Z61" s="55">
        <f t="shared" si="10"/>
        <v>245</v>
      </c>
      <c r="AA61" s="62">
        <f t="shared" si="10"/>
        <v>217</v>
      </c>
      <c r="AB61" s="28">
        <f t="shared" si="4"/>
        <v>1323</v>
      </c>
    </row>
    <row r="62" spans="1:28" ht="19.5" customHeight="1">
      <c r="A62" s="16" t="s">
        <v>30</v>
      </c>
      <c r="B62" s="213" t="s">
        <v>51</v>
      </c>
      <c r="C62" s="205"/>
      <c r="D62" s="22">
        <f t="shared" si="1"/>
        <v>70</v>
      </c>
      <c r="E62" s="36"/>
      <c r="F62" s="40"/>
      <c r="G62" s="47"/>
      <c r="H62" s="54"/>
      <c r="I62" s="61"/>
      <c r="J62" s="27">
        <f t="shared" si="8"/>
        <v>0</v>
      </c>
      <c r="K62" s="36">
        <v>11</v>
      </c>
      <c r="L62" s="40">
        <v>7</v>
      </c>
      <c r="M62" s="47">
        <v>12</v>
      </c>
      <c r="N62" s="54">
        <v>5</v>
      </c>
      <c r="O62" s="61">
        <v>7</v>
      </c>
      <c r="P62" s="27">
        <f t="shared" si="2"/>
        <v>42</v>
      </c>
      <c r="Q62" s="36">
        <v>8</v>
      </c>
      <c r="R62" s="40">
        <v>5</v>
      </c>
      <c r="S62" s="47">
        <v>4</v>
      </c>
      <c r="T62" s="54">
        <v>3</v>
      </c>
      <c r="U62" s="61">
        <v>1</v>
      </c>
      <c r="V62" s="27">
        <f t="shared" si="3"/>
        <v>21</v>
      </c>
      <c r="W62" s="36">
        <v>3</v>
      </c>
      <c r="X62" s="43">
        <v>1</v>
      </c>
      <c r="Y62" s="50">
        <v>1</v>
      </c>
      <c r="Z62" s="57">
        <v>1</v>
      </c>
      <c r="AA62" s="65">
        <v>1</v>
      </c>
      <c r="AB62" s="32">
        <f t="shared" si="4"/>
        <v>7</v>
      </c>
    </row>
    <row r="63" spans="1:28" ht="19.5" customHeight="1">
      <c r="A63" s="15" t="s">
        <v>54</v>
      </c>
      <c r="B63" s="213" t="s">
        <v>52</v>
      </c>
      <c r="C63" s="205"/>
      <c r="D63" s="22">
        <f t="shared" si="1"/>
        <v>255</v>
      </c>
      <c r="E63" s="36"/>
      <c r="F63" s="40"/>
      <c r="G63" s="47"/>
      <c r="H63" s="54"/>
      <c r="I63" s="61"/>
      <c r="J63" s="27">
        <f t="shared" si="8"/>
        <v>0</v>
      </c>
      <c r="K63" s="36">
        <v>60</v>
      </c>
      <c r="L63" s="40">
        <v>22</v>
      </c>
      <c r="M63" s="47">
        <v>20</v>
      </c>
      <c r="N63" s="54">
        <v>22</v>
      </c>
      <c r="O63" s="61">
        <v>29</v>
      </c>
      <c r="P63" s="27">
        <f t="shared" si="2"/>
        <v>153</v>
      </c>
      <c r="Q63" s="36">
        <v>22</v>
      </c>
      <c r="R63" s="40">
        <v>17</v>
      </c>
      <c r="S63" s="47">
        <v>8</v>
      </c>
      <c r="T63" s="54">
        <v>15</v>
      </c>
      <c r="U63" s="61">
        <v>15</v>
      </c>
      <c r="V63" s="27">
        <f t="shared" si="3"/>
        <v>77</v>
      </c>
      <c r="W63" s="36">
        <v>11</v>
      </c>
      <c r="X63" s="43">
        <v>5</v>
      </c>
      <c r="Y63" s="50">
        <v>2</v>
      </c>
      <c r="Z63" s="57">
        <v>3</v>
      </c>
      <c r="AA63" s="65">
        <v>4</v>
      </c>
      <c r="AB63" s="32">
        <f t="shared" si="4"/>
        <v>25</v>
      </c>
    </row>
    <row r="64" spans="1:28" ht="19.5" customHeight="1">
      <c r="A64" s="15"/>
      <c r="B64" s="213" t="s">
        <v>84</v>
      </c>
      <c r="C64" s="205"/>
      <c r="D64" s="22">
        <f t="shared" si="1"/>
        <v>90</v>
      </c>
      <c r="E64" s="36"/>
      <c r="F64" s="40"/>
      <c r="G64" s="47"/>
      <c r="H64" s="54"/>
      <c r="I64" s="61"/>
      <c r="J64" s="27">
        <f t="shared" si="8"/>
        <v>0</v>
      </c>
      <c r="K64" s="36">
        <v>20</v>
      </c>
      <c r="L64" s="40">
        <v>15</v>
      </c>
      <c r="M64" s="47">
        <v>6</v>
      </c>
      <c r="N64" s="54">
        <v>17</v>
      </c>
      <c r="O64" s="61">
        <v>23</v>
      </c>
      <c r="P64" s="27">
        <f t="shared" si="2"/>
        <v>81</v>
      </c>
      <c r="Q64" s="36">
        <v>3</v>
      </c>
      <c r="R64" s="40">
        <v>2</v>
      </c>
      <c r="S64" s="47">
        <v>1</v>
      </c>
      <c r="T64" s="54">
        <v>2</v>
      </c>
      <c r="U64" s="61">
        <v>1</v>
      </c>
      <c r="V64" s="27">
        <f t="shared" si="3"/>
        <v>9</v>
      </c>
      <c r="W64" s="36"/>
      <c r="X64" s="43"/>
      <c r="Y64" s="50"/>
      <c r="Z64" s="57"/>
      <c r="AA64" s="65"/>
      <c r="AB64" s="32">
        <f t="shared" si="4"/>
        <v>0</v>
      </c>
    </row>
    <row r="65" spans="1:28" ht="19.5" customHeight="1">
      <c r="A65" s="15"/>
      <c r="B65" s="213" t="s">
        <v>85</v>
      </c>
      <c r="C65" s="205"/>
      <c r="D65" s="22">
        <f t="shared" si="1"/>
        <v>540</v>
      </c>
      <c r="E65" s="36"/>
      <c r="F65" s="40"/>
      <c r="G65" s="47"/>
      <c r="H65" s="54"/>
      <c r="I65" s="61"/>
      <c r="J65" s="27">
        <f t="shared" si="8"/>
        <v>0</v>
      </c>
      <c r="K65" s="36">
        <v>120</v>
      </c>
      <c r="L65" s="40">
        <v>90</v>
      </c>
      <c r="M65" s="47">
        <v>34</v>
      </c>
      <c r="N65" s="54">
        <v>46</v>
      </c>
      <c r="O65" s="61">
        <v>34</v>
      </c>
      <c r="P65" s="27">
        <f t="shared" si="2"/>
        <v>324</v>
      </c>
      <c r="Q65" s="36">
        <v>80</v>
      </c>
      <c r="R65" s="40">
        <v>40</v>
      </c>
      <c r="S65" s="47">
        <v>10</v>
      </c>
      <c r="T65" s="54">
        <v>22</v>
      </c>
      <c r="U65" s="61">
        <v>10</v>
      </c>
      <c r="V65" s="27">
        <f t="shared" si="3"/>
        <v>162</v>
      </c>
      <c r="W65" s="36">
        <v>19</v>
      </c>
      <c r="X65" s="43">
        <v>15</v>
      </c>
      <c r="Y65" s="50">
        <v>9</v>
      </c>
      <c r="Z65" s="57">
        <v>5</v>
      </c>
      <c r="AA65" s="65">
        <v>6</v>
      </c>
      <c r="AB65" s="32">
        <f t="shared" si="4"/>
        <v>54</v>
      </c>
    </row>
    <row r="66" spans="1:28" ht="19.5" customHeight="1">
      <c r="A66" s="15" t="s">
        <v>55</v>
      </c>
      <c r="B66" s="213" t="s">
        <v>53</v>
      </c>
      <c r="C66" s="205"/>
      <c r="D66" s="22">
        <f t="shared" si="1"/>
        <v>191</v>
      </c>
      <c r="E66" s="36">
        <v>20</v>
      </c>
      <c r="F66" s="40">
        <v>11</v>
      </c>
      <c r="G66" s="47">
        <v>5</v>
      </c>
      <c r="H66" s="54">
        <v>6</v>
      </c>
      <c r="I66" s="61">
        <v>5</v>
      </c>
      <c r="J66" s="27">
        <f t="shared" si="8"/>
        <v>47</v>
      </c>
      <c r="K66" s="36">
        <v>15</v>
      </c>
      <c r="L66" s="40">
        <v>6</v>
      </c>
      <c r="M66" s="47">
        <v>2</v>
      </c>
      <c r="N66" s="54">
        <v>15</v>
      </c>
      <c r="O66" s="61">
        <v>9</v>
      </c>
      <c r="P66" s="27">
        <f t="shared" si="2"/>
        <v>47</v>
      </c>
      <c r="Q66" s="36">
        <v>14</v>
      </c>
      <c r="R66" s="40">
        <v>8</v>
      </c>
      <c r="S66" s="47">
        <v>4</v>
      </c>
      <c r="T66" s="54">
        <v>9</v>
      </c>
      <c r="U66" s="61">
        <v>12</v>
      </c>
      <c r="V66" s="27">
        <f t="shared" si="3"/>
        <v>47</v>
      </c>
      <c r="W66" s="36">
        <v>15</v>
      </c>
      <c r="X66" s="43">
        <v>12</v>
      </c>
      <c r="Y66" s="50">
        <v>8</v>
      </c>
      <c r="Z66" s="57">
        <v>7</v>
      </c>
      <c r="AA66" s="65">
        <v>8</v>
      </c>
      <c r="AB66" s="32">
        <f t="shared" si="4"/>
        <v>50</v>
      </c>
    </row>
    <row r="67" spans="1:28" s="4" customFormat="1" ht="19.5" customHeight="1">
      <c r="A67" s="17" t="s">
        <v>56</v>
      </c>
      <c r="B67" s="204" t="s">
        <v>65</v>
      </c>
      <c r="C67" s="205"/>
      <c r="D67" s="20">
        <f t="shared" si="1"/>
        <v>1146</v>
      </c>
      <c r="E67" s="36">
        <f>SUM(E62:E66)</f>
        <v>20</v>
      </c>
      <c r="F67" s="40">
        <f t="shared" ref="F67:AA67" si="11">SUM(F62:F66)</f>
        <v>11</v>
      </c>
      <c r="G67" s="47">
        <f t="shared" si="11"/>
        <v>5</v>
      </c>
      <c r="H67" s="54">
        <f t="shared" si="11"/>
        <v>6</v>
      </c>
      <c r="I67" s="61">
        <f t="shared" si="11"/>
        <v>5</v>
      </c>
      <c r="J67" s="27">
        <f t="shared" si="8"/>
        <v>47</v>
      </c>
      <c r="K67" s="36">
        <f t="shared" si="11"/>
        <v>226</v>
      </c>
      <c r="L67" s="40">
        <f t="shared" si="11"/>
        <v>140</v>
      </c>
      <c r="M67" s="47">
        <f t="shared" si="11"/>
        <v>74</v>
      </c>
      <c r="N67" s="54">
        <f t="shared" si="11"/>
        <v>105</v>
      </c>
      <c r="O67" s="61">
        <f t="shared" si="11"/>
        <v>102</v>
      </c>
      <c r="P67" s="27">
        <f t="shared" si="2"/>
        <v>647</v>
      </c>
      <c r="Q67" s="36">
        <f t="shared" si="11"/>
        <v>127</v>
      </c>
      <c r="R67" s="40">
        <f t="shared" si="11"/>
        <v>72</v>
      </c>
      <c r="S67" s="47">
        <f t="shared" si="11"/>
        <v>27</v>
      </c>
      <c r="T67" s="54">
        <f t="shared" si="11"/>
        <v>51</v>
      </c>
      <c r="U67" s="61">
        <f t="shared" si="11"/>
        <v>39</v>
      </c>
      <c r="V67" s="27">
        <f t="shared" si="3"/>
        <v>316</v>
      </c>
      <c r="W67" s="36">
        <f t="shared" si="11"/>
        <v>48</v>
      </c>
      <c r="X67" s="40">
        <f t="shared" si="11"/>
        <v>33</v>
      </c>
      <c r="Y67" s="47">
        <f t="shared" si="11"/>
        <v>20</v>
      </c>
      <c r="Z67" s="54">
        <f t="shared" si="11"/>
        <v>16</v>
      </c>
      <c r="AA67" s="61">
        <f t="shared" si="11"/>
        <v>19</v>
      </c>
      <c r="AB67" s="27">
        <f t="shared" si="4"/>
        <v>136</v>
      </c>
    </row>
    <row r="68" spans="1:28" s="6" customFormat="1" ht="23.25" customHeight="1">
      <c r="A68" s="19"/>
      <c r="B68" s="206" t="s">
        <v>32</v>
      </c>
      <c r="C68" s="205"/>
      <c r="D68" s="22">
        <f t="shared" si="1"/>
        <v>12967</v>
      </c>
      <c r="E68" s="37">
        <f>E17+E28+E33+E39+E61+E67</f>
        <v>1154</v>
      </c>
      <c r="F68" s="41">
        <f t="shared" ref="F68:AA68" si="12">F17+F28+F33+F39+F61+F67</f>
        <v>649</v>
      </c>
      <c r="G68" s="48">
        <f t="shared" si="12"/>
        <v>336</v>
      </c>
      <c r="H68" s="55">
        <f t="shared" si="12"/>
        <v>398</v>
      </c>
      <c r="I68" s="62">
        <f t="shared" si="12"/>
        <v>352</v>
      </c>
      <c r="J68" s="27">
        <f t="shared" si="8"/>
        <v>2889</v>
      </c>
      <c r="K68" s="37">
        <f t="shared" si="12"/>
        <v>1862</v>
      </c>
      <c r="L68" s="41">
        <f t="shared" si="12"/>
        <v>1146</v>
      </c>
      <c r="M68" s="48">
        <f t="shared" si="12"/>
        <v>611</v>
      </c>
      <c r="N68" s="55">
        <f t="shared" si="12"/>
        <v>715</v>
      </c>
      <c r="O68" s="62">
        <f t="shared" si="12"/>
        <v>685</v>
      </c>
      <c r="P68" s="28">
        <f t="shared" si="2"/>
        <v>5019</v>
      </c>
      <c r="Q68" s="37">
        <f t="shared" si="12"/>
        <v>617</v>
      </c>
      <c r="R68" s="41">
        <f t="shared" si="12"/>
        <v>391</v>
      </c>
      <c r="S68" s="48">
        <f t="shared" si="12"/>
        <v>185</v>
      </c>
      <c r="T68" s="55">
        <f t="shared" si="12"/>
        <v>316</v>
      </c>
      <c r="U68" s="62">
        <f t="shared" si="12"/>
        <v>350</v>
      </c>
      <c r="V68" s="28">
        <f t="shared" si="3"/>
        <v>1859</v>
      </c>
      <c r="W68" s="37">
        <f t="shared" si="12"/>
        <v>1122</v>
      </c>
      <c r="X68" s="41">
        <f t="shared" si="12"/>
        <v>746</v>
      </c>
      <c r="Y68" s="48">
        <f t="shared" si="12"/>
        <v>336</v>
      </c>
      <c r="Z68" s="55">
        <f t="shared" si="12"/>
        <v>531</v>
      </c>
      <c r="AA68" s="62">
        <f t="shared" si="12"/>
        <v>465</v>
      </c>
      <c r="AB68" s="28">
        <f t="shared" si="4"/>
        <v>3200</v>
      </c>
    </row>
    <row r="69" spans="1:28" ht="13.5">
      <c r="A69" s="207"/>
      <c r="B69" s="207"/>
      <c r="C69" s="207"/>
      <c r="D69" s="30"/>
    </row>
  </sheetData>
  <mergeCells count="78">
    <mergeCell ref="A1:C1"/>
    <mergeCell ref="A3:B3"/>
    <mergeCell ref="A4:B4"/>
    <mergeCell ref="C4:C5"/>
    <mergeCell ref="E4:E5"/>
    <mergeCell ref="Q4:Q5"/>
    <mergeCell ref="W4:W5"/>
    <mergeCell ref="A5:B5"/>
    <mergeCell ref="M4:M5"/>
    <mergeCell ref="O4:O5"/>
    <mergeCell ref="T4:T5"/>
    <mergeCell ref="U4:U5"/>
    <mergeCell ref="N4:N5"/>
    <mergeCell ref="P4:P5"/>
    <mergeCell ref="V4:V5"/>
    <mergeCell ref="R4:R5"/>
    <mergeCell ref="S4:S5"/>
    <mergeCell ref="B14:C14"/>
    <mergeCell ref="B15:C15"/>
    <mergeCell ref="H4:H5"/>
    <mergeCell ref="I4:I5"/>
    <mergeCell ref="L4:L5"/>
    <mergeCell ref="K4:K5"/>
    <mergeCell ref="J4:J5"/>
    <mergeCell ref="B16:C16"/>
    <mergeCell ref="B17:C17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59:C59"/>
    <mergeCell ref="B48:C48"/>
    <mergeCell ref="B49:C49"/>
    <mergeCell ref="B50:C50"/>
    <mergeCell ref="B51:C51"/>
    <mergeCell ref="B52:C52"/>
    <mergeCell ref="B53:C53"/>
    <mergeCell ref="B57:C57"/>
    <mergeCell ref="B58:C58"/>
    <mergeCell ref="B67:C67"/>
    <mergeCell ref="B68:C68"/>
    <mergeCell ref="A69:C69"/>
    <mergeCell ref="F4:F5"/>
    <mergeCell ref="G4:G5"/>
    <mergeCell ref="B60:C60"/>
    <mergeCell ref="B61:C61"/>
    <mergeCell ref="B62:C62"/>
    <mergeCell ref="B63:C63"/>
    <mergeCell ref="B64:C64"/>
    <mergeCell ref="B66:C66"/>
    <mergeCell ref="B65:C65"/>
    <mergeCell ref="B54:C54"/>
    <mergeCell ref="B55:C55"/>
    <mergeCell ref="B56:C56"/>
    <mergeCell ref="D4:D5"/>
    <mergeCell ref="AB4:AB5"/>
    <mergeCell ref="X4:X5"/>
    <mergeCell ref="Y4:Y5"/>
    <mergeCell ref="Z4:Z5"/>
    <mergeCell ref="AA4:AA5"/>
  </mergeCells>
  <phoneticPr fontId="13" type="noConversion"/>
  <pageMargins left="0.23622047244094491" right="0.23622047244094491" top="0.70866141732283472" bottom="0.23622047244094491" header="0.31496062992125984" footer="0.1574803149606299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3</vt:i4>
      </vt:variant>
    </vt:vector>
  </HeadingPairs>
  <TitlesOfParts>
    <vt:vector size="6" baseType="lpstr">
      <vt:lpstr>2021년 기관별</vt:lpstr>
      <vt:lpstr>지역 분기별</vt:lpstr>
      <vt:lpstr>자료</vt:lpstr>
      <vt:lpstr>'2021년 기관별'!Print_Titles</vt:lpstr>
      <vt:lpstr>자료!Print_Titles</vt:lpstr>
      <vt:lpstr>'지역 분기별'!Print_Titles</vt:lpstr>
    </vt:vector>
  </TitlesOfParts>
  <Company>BOHUN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BOHUN</dc:creator>
  <cp:lastModifiedBy>bohun</cp:lastModifiedBy>
  <cp:lastPrinted>2016-11-24T05:24:24Z</cp:lastPrinted>
  <dcterms:created xsi:type="dcterms:W3CDTF">2010-01-14T00:03:04Z</dcterms:created>
  <dcterms:modified xsi:type="dcterms:W3CDTF">2021-02-25T23:58:39Z</dcterms:modified>
</cp:coreProperties>
</file>