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개인폴더\23.수가관련(연간)\03.본인부담금\"/>
    </mc:Choice>
  </mc:AlternateContent>
  <xr:revisionPtr revIDLastSave="0" documentId="13_ncr:1_{56C03DD4-15FC-43AF-9288-0E0E8295E58B}" xr6:coauthVersionLast="36" xr6:coauthVersionMax="36" xr10:uidLastSave="{00000000-0000-0000-0000-000000000000}"/>
  <bookViews>
    <workbookView xWindow="480" yWindow="30" windowWidth="18195" windowHeight="11820" activeTab="1" xr2:uid="{00000000-000D-0000-FFFF-FFFF00000000}"/>
  </bookViews>
  <sheets>
    <sheet name="기준표" sheetId="2" r:id="rId1"/>
    <sheet name="본인부담금액 산출방법" sheetId="3" r:id="rId2"/>
  </sheets>
  <definedNames>
    <definedName name="_xlnm.Print_Titles" localSheetId="0">기준표!$3:$3</definedName>
  </definedNames>
  <calcPr calcId="191029"/>
</workbook>
</file>

<file path=xl/calcChain.xml><?xml version="1.0" encoding="utf-8"?>
<calcChain xmlns="http://schemas.openxmlformats.org/spreadsheetml/2006/main">
  <c r="D118" i="2" l="1"/>
  <c r="D116" i="2"/>
  <c r="D114" i="2"/>
  <c r="D90" i="2" l="1"/>
  <c r="D88" i="2"/>
  <c r="C50" i="2" l="1"/>
  <c r="D50" i="2" s="1"/>
  <c r="C46" i="2"/>
  <c r="D46" i="2" s="1"/>
  <c r="D45" i="2"/>
  <c r="D44" i="2"/>
  <c r="D43" i="2"/>
  <c r="D41" i="2"/>
  <c r="D40" i="2"/>
  <c r="D38" i="2"/>
  <c r="D37" i="2"/>
  <c r="D33" i="2"/>
  <c r="D32" i="2"/>
  <c r="D30" i="2"/>
  <c r="D29" i="2"/>
  <c r="D15" i="2"/>
  <c r="D8" i="2"/>
  <c r="D4" i="2"/>
  <c r="D82" i="2"/>
  <c r="D78" i="2"/>
  <c r="D57" i="2"/>
  <c r="D54" i="2"/>
  <c r="C26" i="2"/>
  <c r="D26" i="2" s="1"/>
  <c r="C25" i="2"/>
  <c r="D25" i="2" s="1"/>
  <c r="C22" i="2"/>
  <c r="D22" i="2" s="1"/>
  <c r="C20" i="2"/>
  <c r="D20" i="2" s="1"/>
  <c r="C17" i="2"/>
  <c r="D17" i="2" s="1"/>
  <c r="C11" i="2"/>
  <c r="D11" i="2" s="1"/>
</calcChain>
</file>

<file path=xl/sharedStrings.xml><?xml version="1.0" encoding="utf-8"?>
<sst xmlns="http://schemas.openxmlformats.org/spreadsheetml/2006/main" count="172" uniqueCount="85">
  <si>
    <t>품목명</t>
    <phoneticPr fontId="2" type="noConversion"/>
  </si>
  <si>
    <t>어깨가슴의지-미관형</t>
    <phoneticPr fontId="2" type="noConversion"/>
  </si>
  <si>
    <t>어깨관절의지-미관형</t>
    <phoneticPr fontId="2" type="noConversion"/>
  </si>
  <si>
    <t>어깨관절의지-기능형</t>
    <phoneticPr fontId="2" type="noConversion"/>
  </si>
  <si>
    <t>짧은위팔의지-미관형</t>
    <phoneticPr fontId="2" type="noConversion"/>
  </si>
  <si>
    <t>짧은위팔의지-기능형</t>
    <phoneticPr fontId="2" type="noConversion"/>
  </si>
  <si>
    <t>표준위팔의지-미관형</t>
    <phoneticPr fontId="2" type="noConversion"/>
  </si>
  <si>
    <t>표준위팔의지-기능형</t>
    <phoneticPr fontId="2" type="noConversion"/>
  </si>
  <si>
    <t>팔꿈치관절의지-미관형</t>
    <phoneticPr fontId="2" type="noConversion"/>
  </si>
  <si>
    <t>팔꿈치관절의지-기능형</t>
    <phoneticPr fontId="2" type="noConversion"/>
  </si>
  <si>
    <t>아주짧은아래팔의지-미관형</t>
    <phoneticPr fontId="2" type="noConversion"/>
  </si>
  <si>
    <t>아주짧은아래팔의지-기능형</t>
    <phoneticPr fontId="2" type="noConversion"/>
  </si>
  <si>
    <t>짧은아래팔의지-미관형</t>
    <phoneticPr fontId="2" type="noConversion"/>
  </si>
  <si>
    <t>짧은아래팔의지-기능형</t>
    <phoneticPr fontId="2" type="noConversion"/>
  </si>
  <si>
    <t>표준아래팔의지-미관형</t>
    <phoneticPr fontId="2" type="noConversion"/>
  </si>
  <si>
    <t>표준아래팔의지-기능형</t>
    <phoneticPr fontId="2" type="noConversion"/>
  </si>
  <si>
    <t>손목관절의지-미관형</t>
    <phoneticPr fontId="2" type="noConversion"/>
  </si>
  <si>
    <t>손목관절의지-기능형</t>
    <phoneticPr fontId="2" type="noConversion"/>
  </si>
  <si>
    <t>손의지-미관형</t>
    <phoneticPr fontId="2" type="noConversion"/>
  </si>
  <si>
    <t>손가락의지-미관형</t>
    <phoneticPr fontId="2" type="noConversion"/>
  </si>
  <si>
    <t>한쪽편 골반 의지</t>
    <phoneticPr fontId="2" type="noConversion"/>
  </si>
  <si>
    <t>엉덩이 관절의지</t>
    <phoneticPr fontId="2" type="noConversion"/>
  </si>
  <si>
    <t>넓적다리의지-일반형</t>
    <phoneticPr fontId="2" type="noConversion"/>
  </si>
  <si>
    <t>넓적다리의지-실리콘형</t>
    <phoneticPr fontId="2" type="noConversion"/>
  </si>
  <si>
    <t>넓적다리체중부하 의지
-실리콘형</t>
    <phoneticPr fontId="2" type="noConversion"/>
  </si>
  <si>
    <t>무릎관절의지-일반형</t>
    <phoneticPr fontId="2" type="noConversion"/>
  </si>
  <si>
    <t>무릎관절의지-실리콘형</t>
    <phoneticPr fontId="2" type="noConversion"/>
  </si>
  <si>
    <t>종아리굴곡체중부하의지
-일반형</t>
    <phoneticPr fontId="2" type="noConversion"/>
  </si>
  <si>
    <t>종아리굴곡체중부하의지
-실리콘형</t>
    <phoneticPr fontId="2" type="noConversion"/>
  </si>
  <si>
    <t>짧은 종아리 의지-일반형</t>
    <phoneticPr fontId="2" type="noConversion"/>
  </si>
  <si>
    <t>짧은 종아리 의지-실리콘형</t>
    <phoneticPr fontId="2" type="noConversion"/>
  </si>
  <si>
    <t>종아리의지-일반형</t>
    <phoneticPr fontId="2" type="noConversion"/>
  </si>
  <si>
    <t>종아리의지-실리콘형</t>
    <phoneticPr fontId="2" type="noConversion"/>
  </si>
  <si>
    <t>싸임식 발목관절 의지
-일반형</t>
    <phoneticPr fontId="2" type="noConversion"/>
  </si>
  <si>
    <t>싸임식 발목관절 의지
-실리콘형</t>
    <phoneticPr fontId="2" type="noConversion"/>
  </si>
  <si>
    <t>의족-일반형</t>
    <phoneticPr fontId="2" type="noConversion"/>
  </si>
  <si>
    <t>어깨가슴의지-기능형(없음)</t>
    <phoneticPr fontId="2" type="noConversion"/>
  </si>
  <si>
    <t>견관절 장식 : 오토복(독)-어답터 포함</t>
    <phoneticPr fontId="2" type="noConversion"/>
  </si>
  <si>
    <t>엘보장식 : 호스머(미)</t>
    <phoneticPr fontId="2" type="noConversion"/>
  </si>
  <si>
    <t>완관절 장식 : 신성</t>
    <phoneticPr fontId="2" type="noConversion"/>
  </si>
  <si>
    <t>주관절(이단-기능)장식 : 오토복(독)</t>
    <phoneticPr fontId="2" type="noConversion"/>
  </si>
  <si>
    <t>실리콘 의수 : 오토복(독)</t>
    <phoneticPr fontId="2" type="noConversion"/>
  </si>
  <si>
    <t>손의지-기능형(없음)</t>
    <phoneticPr fontId="2" type="noConversion"/>
  </si>
  <si>
    <t>실리콘 수지 : 두손</t>
    <phoneticPr fontId="2" type="noConversion"/>
  </si>
  <si>
    <t>엉덩이 관절 장식 : 신성(대만)</t>
    <phoneticPr fontId="2" type="noConversion"/>
  </si>
  <si>
    <t>전자의수(BK)</t>
    <phoneticPr fontId="2" type="noConversion"/>
  </si>
  <si>
    <t>회전테이블 : BK</t>
    <phoneticPr fontId="2" type="noConversion"/>
  </si>
  <si>
    <t>인공발 : BK</t>
    <phoneticPr fontId="2" type="noConversion"/>
  </si>
  <si>
    <t>락장식 : BK</t>
    <phoneticPr fontId="2" type="noConversion"/>
  </si>
  <si>
    <t>대퇴용 실리콘내피 : 오서(미)</t>
    <phoneticPr fontId="2" type="noConversion"/>
  </si>
  <si>
    <t>공압식 무릎 : BK</t>
    <phoneticPr fontId="2" type="noConversion"/>
  </si>
  <si>
    <t>인공지능식 무릎 : BK</t>
    <phoneticPr fontId="2" type="noConversion"/>
  </si>
  <si>
    <t>(선택)힙 조인트 : 성림(미)</t>
    <phoneticPr fontId="2" type="noConversion"/>
  </si>
  <si>
    <t>하퇴장식 : 신성(국산)</t>
    <phoneticPr fontId="2" type="noConversion"/>
  </si>
  <si>
    <t>(선택)하퇴장식:오토복(독)</t>
    <phoneticPr fontId="2" type="noConversion"/>
  </si>
  <si>
    <t xml:space="preserve">미관형 족부 : 두손 </t>
    <phoneticPr fontId="2" type="noConversion"/>
  </si>
  <si>
    <t>무릎관절(이단) 장식 : BK</t>
    <phoneticPr fontId="2" type="noConversion"/>
  </si>
  <si>
    <t>표준 구성 부품명</t>
    <phoneticPr fontId="2" type="noConversion"/>
  </si>
  <si>
    <t>제작비
(인건비등)</t>
    <phoneticPr fontId="2" type="noConversion"/>
  </si>
  <si>
    <t>실리콘 의수 :  두손 또는 성림</t>
    <phoneticPr fontId="2" type="noConversion"/>
  </si>
  <si>
    <t>반자동의수: 오토복(독)-외피포함(국산) 또는 후크:호스머(미)</t>
    <phoneticPr fontId="2" type="noConversion"/>
  </si>
  <si>
    <t>단축 무릎오토복(독) 또는 공.유압식(BK)</t>
    <phoneticPr fontId="2" type="noConversion"/>
  </si>
  <si>
    <t>하퇴요 실리콘 컴포트 : 오서(미)</t>
    <phoneticPr fontId="2" type="noConversion"/>
  </si>
  <si>
    <t>주관절 장식 : 오토복(독)-외격형</t>
    <phoneticPr fontId="2" type="noConversion"/>
  </si>
  <si>
    <t>양쪽 긴 다리 보조기</t>
    <phoneticPr fontId="2" type="noConversion"/>
  </si>
  <si>
    <t>긴 다리 보조기
-골반 보조기 미부착</t>
    <phoneticPr fontId="2" type="noConversion"/>
  </si>
  <si>
    <t>긴 다리 보조기
-골반 보조기 부착</t>
    <phoneticPr fontId="2" type="noConversion"/>
  </si>
  <si>
    <t>보조기장식</t>
    <phoneticPr fontId="2" type="noConversion"/>
  </si>
  <si>
    <t>발목장식</t>
    <phoneticPr fontId="2" type="noConversion"/>
  </si>
  <si>
    <t>의족-실리콘형</t>
    <phoneticPr fontId="2" type="noConversion"/>
  </si>
  <si>
    <t>* 본인부담금액 산출방법</t>
    <phoneticPr fontId="2" type="noConversion"/>
  </si>
  <si>
    <t>부품비
(합계)</t>
    <phoneticPr fontId="2" type="noConversion"/>
  </si>
  <si>
    <t>본인부담금 B
수입 부품(고객선택)</t>
    <phoneticPr fontId="2" type="noConversion"/>
  </si>
  <si>
    <t>표준부품가</t>
    <phoneticPr fontId="2" type="noConversion"/>
  </si>
  <si>
    <t>산재(건보)수가
(a)</t>
    <phoneticPr fontId="2" type="noConversion"/>
  </si>
  <si>
    <t>일반적용수가
(b)</t>
    <phoneticPr fontId="2" type="noConversion"/>
  </si>
  <si>
    <t>본인부담금 A
(b-a)</t>
    <phoneticPr fontId="2" type="noConversion"/>
  </si>
  <si>
    <r>
      <t>넓적다리의지(공압식또는유압식)
-일반형 소켓</t>
    </r>
    <r>
      <rPr>
        <b/>
        <sz val="11"/>
        <color theme="1"/>
        <rFont val="맑은 고딕"/>
        <family val="3"/>
        <charset val="129"/>
        <scheme val="minor"/>
      </rPr>
      <t>[*]</t>
    </r>
    <phoneticPr fontId="2" type="noConversion"/>
  </si>
  <si>
    <t>넓적다리체중부하 의지
-일반형</t>
    <phoneticPr fontId="2" type="noConversion"/>
  </si>
  <si>
    <r>
      <t>넓적다리의지(인공지능식)
-실리콘형 소켓</t>
    </r>
    <r>
      <rPr>
        <b/>
        <sz val="11"/>
        <color theme="1"/>
        <rFont val="맑은 고딕"/>
        <family val="3"/>
        <charset val="129"/>
        <scheme val="minor"/>
      </rPr>
      <t>[*]</t>
    </r>
    <phoneticPr fontId="2" type="noConversion"/>
  </si>
  <si>
    <r>
      <t>넓적다리의지(인공지능식)
-일반형 소켓</t>
    </r>
    <r>
      <rPr>
        <b/>
        <sz val="11"/>
        <color theme="1"/>
        <rFont val="맑은 고딕"/>
        <family val="3"/>
        <charset val="129"/>
        <scheme val="minor"/>
      </rPr>
      <t>[*]</t>
    </r>
    <phoneticPr fontId="2" type="noConversion"/>
  </si>
  <si>
    <r>
      <t>넓적다리의지(공압식또는유압식)
-실리콘형 소켓</t>
    </r>
    <r>
      <rPr>
        <b/>
        <sz val="11"/>
        <color theme="1"/>
        <rFont val="맑은 고딕"/>
        <family val="3"/>
        <charset val="129"/>
        <scheme val="minor"/>
      </rPr>
      <t>[*]</t>
    </r>
    <phoneticPr fontId="2" type="noConversion"/>
  </si>
  <si>
    <r>
      <t>근전전동의수</t>
    </r>
    <r>
      <rPr>
        <b/>
        <sz val="11"/>
        <color theme="1"/>
        <rFont val="맑은 고딕"/>
        <family val="3"/>
        <charset val="129"/>
        <scheme val="minor"/>
      </rPr>
      <t>[*]</t>
    </r>
    <phoneticPr fontId="2" type="noConversion"/>
  </si>
  <si>
    <t xml:space="preserve">    ※ [*]는 산재수가 별도 품목임.</t>
    <phoneticPr fontId="2" type="noConversion"/>
  </si>
  <si>
    <t xml:space="preserve">* 의지·보조기 품목 표준부품 및 기준가표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</si>
</sst>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7" xfId="1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41" fontId="0" fillId="0" borderId="1" xfId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4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41" fontId="0" fillId="0" borderId="24" xfId="0" applyNumberFormat="1" applyBorder="1">
      <alignment vertical="center"/>
    </xf>
    <xf numFmtId="0" fontId="0" fillId="0" borderId="29" xfId="0" applyBorder="1">
      <alignment vertical="center"/>
    </xf>
    <xf numFmtId="0" fontId="3" fillId="2" borderId="31" xfId="0" applyFont="1" applyFill="1" applyBorder="1" applyAlignment="1">
      <alignment horizontal="center" vertical="center"/>
    </xf>
    <xf numFmtId="41" fontId="3" fillId="2" borderId="32" xfId="1" applyFont="1" applyFill="1" applyBorder="1" applyAlignment="1">
      <alignment horizontal="center" vertical="center" wrapText="1"/>
    </xf>
    <xf numFmtId="41" fontId="3" fillId="2" borderId="32" xfId="1" applyFont="1" applyFill="1" applyBorder="1" applyAlignment="1">
      <alignment horizontal="center" vertical="center"/>
    </xf>
    <xf numFmtId="41" fontId="3" fillId="2" borderId="33" xfId="1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41" fontId="0" fillId="0" borderId="2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4" xfId="1" applyFont="1" applyBorder="1">
      <alignment vertical="center"/>
    </xf>
    <xf numFmtId="41" fontId="3" fillId="2" borderId="35" xfId="1" applyFont="1" applyFill="1" applyBorder="1" applyAlignment="1">
      <alignment horizontal="center" vertical="center" wrapText="1"/>
    </xf>
    <xf numFmtId="41" fontId="0" fillId="0" borderId="36" xfId="1" applyFont="1" applyBorder="1">
      <alignment vertical="center"/>
    </xf>
    <xf numFmtId="41" fontId="0" fillId="0" borderId="37" xfId="1" applyFont="1" applyBorder="1">
      <alignment vertical="center"/>
    </xf>
    <xf numFmtId="41" fontId="0" fillId="0" borderId="38" xfId="1" applyFont="1" applyBorder="1">
      <alignment vertical="center"/>
    </xf>
    <xf numFmtId="41" fontId="0" fillId="0" borderId="39" xfId="1" applyFont="1" applyBorder="1">
      <alignment vertical="center"/>
    </xf>
    <xf numFmtId="41" fontId="0" fillId="0" borderId="40" xfId="1" applyFont="1" applyBorder="1">
      <alignment vertical="center"/>
    </xf>
    <xf numFmtId="41" fontId="0" fillId="0" borderId="41" xfId="1" applyFont="1" applyBorder="1">
      <alignment vertical="center"/>
    </xf>
    <xf numFmtId="41" fontId="0" fillId="0" borderId="42" xfId="1" applyFont="1" applyBorder="1">
      <alignment vertical="center"/>
    </xf>
    <xf numFmtId="41" fontId="0" fillId="0" borderId="43" xfId="1" applyFont="1" applyBorder="1">
      <alignment vertical="center"/>
    </xf>
    <xf numFmtId="41" fontId="0" fillId="0" borderId="44" xfId="1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45" xfId="0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0" fontId="0" fillId="0" borderId="46" xfId="0" applyBorder="1">
      <alignment vertical="center"/>
    </xf>
    <xf numFmtId="0" fontId="0" fillId="0" borderId="16" xfId="0" applyFill="1" applyBorder="1">
      <alignment vertical="center"/>
    </xf>
    <xf numFmtId="0" fontId="0" fillId="0" borderId="45" xfId="0" applyFill="1" applyBorder="1">
      <alignment vertical="center"/>
    </xf>
    <xf numFmtId="0" fontId="0" fillId="0" borderId="46" xfId="0" applyFill="1" applyBorder="1">
      <alignment vertical="center"/>
    </xf>
    <xf numFmtId="0" fontId="0" fillId="0" borderId="10" xfId="0" applyFill="1" applyBorder="1">
      <alignment vertical="center"/>
    </xf>
    <xf numFmtId="0" fontId="5" fillId="0" borderId="45" xfId="0" applyFont="1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47" xfId="0" applyBorder="1">
      <alignment vertical="center"/>
    </xf>
    <xf numFmtId="0" fontId="3" fillId="2" borderId="48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1" fontId="3" fillId="2" borderId="31" xfId="1" applyFont="1" applyFill="1" applyBorder="1" applyAlignment="1">
      <alignment horizontal="center" vertical="center" wrapText="1"/>
    </xf>
    <xf numFmtId="41" fontId="0" fillId="0" borderId="13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45" xfId="0" applyFont="1" applyBorder="1">
      <alignment vertical="center"/>
    </xf>
    <xf numFmtId="0" fontId="0" fillId="0" borderId="55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50" xfId="0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41" fontId="0" fillId="0" borderId="16" xfId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41" fontId="0" fillId="0" borderId="46" xfId="1" applyFont="1" applyBorder="1" applyAlignment="1">
      <alignment horizontal="center" vertical="center"/>
    </xf>
    <xf numFmtId="41" fontId="0" fillId="0" borderId="45" xfId="1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41" fontId="0" fillId="0" borderId="2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41" fontId="0" fillId="0" borderId="57" xfId="1" applyFont="1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41" fontId="0" fillId="0" borderId="20" xfId="1" applyFont="1" applyBorder="1" applyAlignment="1">
      <alignment horizontal="center" vertical="center"/>
    </xf>
    <xf numFmtId="41" fontId="0" fillId="0" borderId="21" xfId="1" applyFont="1" applyBorder="1" applyAlignment="1">
      <alignment horizontal="center" vertical="center"/>
    </xf>
    <xf numFmtId="41" fontId="0" fillId="0" borderId="58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1</xdr:row>
      <xdr:rowOff>161924</xdr:rowOff>
    </xdr:from>
    <xdr:to>
      <xdr:col>4</xdr:col>
      <xdr:colOff>2447925</xdr:colOff>
      <xdr:row>1</xdr:row>
      <xdr:rowOff>2152650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1" y="514349"/>
          <a:ext cx="7781924" cy="1990726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표준 구성부품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으로 제작할 경우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</a:t>
          </a:r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수입 외산부품을 사용하여 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제작할 경우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산재환자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본인부담금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없음                                                                 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1)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산재환자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본인부담금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를 적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용</a:t>
          </a:r>
          <a:endParaRPr lang="ko-KR" altLang="ko-KR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일반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비산재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환자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본인부담금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 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적용                                           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2)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일반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비산재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환자 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본인부담금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+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본임부담금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ko-KR" altLang="ko-KR">
            <a:effectLst/>
          </a:endParaRPr>
        </a:p>
        <a:p>
          <a:endParaRPr lang="ko-KR" altLang="ko-KR">
            <a:effectLst/>
          </a:endParaRPr>
        </a:p>
        <a:p>
          <a:endParaRPr lang="ko-KR" altLang="ko-KR">
            <a:effectLst/>
          </a:endParaRPr>
        </a:p>
        <a:p>
          <a:endParaRPr lang="ko-KR" altLang="en-US" sz="1100"/>
        </a:p>
      </xdr:txBody>
    </xdr:sp>
    <xdr:clientData/>
  </xdr:twoCellAnchor>
  <xdr:twoCellAnchor>
    <xdr:from>
      <xdr:col>0</xdr:col>
      <xdr:colOff>676275</xdr:colOff>
      <xdr:row>1</xdr:row>
      <xdr:rowOff>333375</xdr:rowOff>
    </xdr:from>
    <xdr:to>
      <xdr:col>4</xdr:col>
      <xdr:colOff>695324</xdr:colOff>
      <xdr:row>1</xdr:row>
      <xdr:rowOff>952500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76275" y="685800"/>
          <a:ext cx="5657849" cy="61912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 b="1"/>
            <a:t>※ </a:t>
          </a:r>
          <a:r>
            <a:rPr lang="ko-KR" altLang="en-US" sz="1100" b="1"/>
            <a:t>본인부담금 </a:t>
          </a:r>
          <a:r>
            <a:rPr lang="en-US" altLang="ko-KR" sz="1100" b="1"/>
            <a:t>A = </a:t>
          </a:r>
          <a:r>
            <a:rPr lang="ko-KR" altLang="en-US" sz="1100" b="1"/>
            <a:t>일반 적용수가 </a:t>
          </a:r>
          <a:r>
            <a:rPr lang="en-US" altLang="ko-KR" sz="1100" b="1"/>
            <a:t>- </a:t>
          </a:r>
          <a:r>
            <a:rPr lang="ko-KR" altLang="en-US" sz="1100" b="1"/>
            <a:t>산재 수가</a:t>
          </a:r>
        </a:p>
        <a:p>
          <a:r>
            <a:rPr lang="ko-KR" altLang="en-US" sz="1100" b="1"/>
            <a:t>     본인부담금 </a:t>
          </a:r>
          <a:r>
            <a:rPr lang="en-US" altLang="ko-KR" sz="1100" b="1"/>
            <a:t>B = </a:t>
          </a:r>
          <a:r>
            <a:rPr lang="ko-KR" altLang="en-US" sz="1100" b="1"/>
            <a:t>각 해당 수입부품가격</a:t>
          </a:r>
          <a:r>
            <a:rPr lang="en-US" altLang="ko-KR" sz="1100" b="1"/>
            <a:t>(</a:t>
          </a:r>
          <a:r>
            <a:rPr lang="ko-KR" altLang="en-US" sz="1100" b="1"/>
            <a:t>일반관리비 </a:t>
          </a:r>
          <a:r>
            <a:rPr lang="en-US" altLang="ko-KR" sz="1100" b="1"/>
            <a:t>10%</a:t>
          </a:r>
          <a:r>
            <a:rPr lang="ko-KR" altLang="en-US" sz="1100" b="1"/>
            <a:t>포함</a:t>
          </a:r>
          <a:r>
            <a:rPr lang="en-US" altLang="ko-KR" sz="1100" b="1"/>
            <a:t>)</a:t>
          </a:r>
          <a:r>
            <a:rPr lang="ko-KR" altLang="en-US" sz="1100" b="1"/>
            <a:t>과 표준부품가격 차액 합계</a:t>
          </a:r>
        </a:p>
        <a:p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152400</xdr:rowOff>
    </xdr:from>
    <xdr:to>
      <xdr:col>11</xdr:col>
      <xdr:colOff>66675</xdr:colOff>
      <xdr:row>23</xdr:row>
      <xdr:rowOff>123825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575"/>
          <a:ext cx="7610475" cy="458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"/>
  <sheetViews>
    <sheetView topLeftCell="A2" workbookViewId="0">
      <selection activeCell="C2" sqref="C2"/>
    </sheetView>
  </sheetViews>
  <sheetFormatPr defaultRowHeight="16.5"/>
  <cols>
    <col min="1" max="1" width="28.875" customWidth="1"/>
    <col min="2" max="4" width="15.625" style="1" customWidth="1"/>
    <col min="5" max="5" width="53.875" customWidth="1"/>
    <col min="6" max="6" width="12.125" style="1" customWidth="1"/>
    <col min="7" max="8" width="10.25" style="1" customWidth="1"/>
    <col min="9" max="9" width="24" customWidth="1"/>
  </cols>
  <sheetData>
    <row r="1" spans="1:9" ht="27.75" customHeight="1">
      <c r="A1" s="67" t="s">
        <v>84</v>
      </c>
    </row>
    <row r="2" spans="1:9" ht="177" customHeight="1" thickBot="1">
      <c r="A2" s="68"/>
      <c r="B2" s="68"/>
      <c r="C2" s="68"/>
      <c r="D2" s="68"/>
      <c r="E2" s="68"/>
      <c r="F2" s="68"/>
      <c r="G2" s="68"/>
      <c r="H2" s="68"/>
    </row>
    <row r="3" spans="1:9" s="6" customFormat="1" ht="47.25" customHeight="1" thickTop="1" thickBot="1">
      <c r="A3" s="54" t="s">
        <v>0</v>
      </c>
      <c r="B3" s="60" t="s">
        <v>74</v>
      </c>
      <c r="C3" s="23" t="s">
        <v>75</v>
      </c>
      <c r="D3" s="25" t="s">
        <v>76</v>
      </c>
      <c r="E3" s="22" t="s">
        <v>57</v>
      </c>
      <c r="F3" s="24" t="s">
        <v>73</v>
      </c>
      <c r="G3" s="23" t="s">
        <v>71</v>
      </c>
      <c r="H3" s="30" t="s">
        <v>58</v>
      </c>
      <c r="I3" s="26" t="s">
        <v>72</v>
      </c>
    </row>
    <row r="4" spans="1:9" ht="17.25" thickTop="1">
      <c r="A4" s="71" t="s">
        <v>1</v>
      </c>
      <c r="B4" s="76">
        <v>720000</v>
      </c>
      <c r="C4" s="89">
        <v>1309000</v>
      </c>
      <c r="D4" s="92">
        <f>C4-B4</f>
        <v>589000</v>
      </c>
      <c r="E4" s="40" t="s">
        <v>37</v>
      </c>
      <c r="F4" s="8">
        <v>318000</v>
      </c>
      <c r="G4" s="8"/>
      <c r="H4" s="31"/>
      <c r="I4" s="17"/>
    </row>
    <row r="5" spans="1:9">
      <c r="A5" s="71"/>
      <c r="B5" s="76"/>
      <c r="C5" s="89"/>
      <c r="D5" s="92"/>
      <c r="E5" s="41" t="s">
        <v>63</v>
      </c>
      <c r="F5" s="4">
        <v>360000</v>
      </c>
      <c r="G5" s="4"/>
      <c r="H5" s="32"/>
      <c r="I5" s="14"/>
    </row>
    <row r="6" spans="1:9">
      <c r="A6" s="75"/>
      <c r="B6" s="73"/>
      <c r="C6" s="90"/>
      <c r="D6" s="93"/>
      <c r="E6" s="42" t="s">
        <v>59</v>
      </c>
      <c r="F6" s="3">
        <v>220000</v>
      </c>
      <c r="G6" s="3">
        <v>898000</v>
      </c>
      <c r="H6" s="33">
        <v>411000</v>
      </c>
      <c r="I6" s="15"/>
    </row>
    <row r="7" spans="1:9" ht="27" customHeight="1">
      <c r="A7" s="55" t="s">
        <v>36</v>
      </c>
      <c r="B7" s="61">
        <v>1400000</v>
      </c>
      <c r="C7" s="12"/>
      <c r="D7" s="62"/>
      <c r="E7" s="43"/>
      <c r="F7" s="9"/>
      <c r="G7" s="9"/>
      <c r="H7" s="34"/>
      <c r="I7" s="16"/>
    </row>
    <row r="8" spans="1:9">
      <c r="A8" s="77" t="s">
        <v>2</v>
      </c>
      <c r="B8" s="80">
        <v>790000</v>
      </c>
      <c r="C8" s="88">
        <v>1309000</v>
      </c>
      <c r="D8" s="91">
        <f>C8-B8</f>
        <v>519000</v>
      </c>
      <c r="E8" s="40" t="s">
        <v>37</v>
      </c>
      <c r="F8" s="8">
        <v>318000</v>
      </c>
      <c r="G8" s="8"/>
      <c r="H8" s="31"/>
      <c r="I8" s="17"/>
    </row>
    <row r="9" spans="1:9">
      <c r="A9" s="78"/>
      <c r="B9" s="81"/>
      <c r="C9" s="89"/>
      <c r="D9" s="92"/>
      <c r="E9" s="41" t="s">
        <v>63</v>
      </c>
      <c r="F9" s="4">
        <v>360000</v>
      </c>
      <c r="G9" s="4"/>
      <c r="H9" s="32"/>
      <c r="I9" s="14"/>
    </row>
    <row r="10" spans="1:9">
      <c r="A10" s="79"/>
      <c r="B10" s="82"/>
      <c r="C10" s="89"/>
      <c r="D10" s="92"/>
      <c r="E10" s="44" t="s">
        <v>59</v>
      </c>
      <c r="F10" s="7">
        <v>220000</v>
      </c>
      <c r="G10" s="3">
        <v>898000</v>
      </c>
      <c r="H10" s="33">
        <v>411000</v>
      </c>
      <c r="I10" s="18"/>
    </row>
    <row r="11" spans="1:9">
      <c r="A11" s="83" t="s">
        <v>3</v>
      </c>
      <c r="B11" s="84">
        <v>1470000</v>
      </c>
      <c r="C11" s="88">
        <f>F11+F12+F13+F14+H14</f>
        <v>2021000</v>
      </c>
      <c r="D11" s="91">
        <f>C11-B11</f>
        <v>551000</v>
      </c>
      <c r="E11" s="45" t="s">
        <v>37</v>
      </c>
      <c r="F11" s="2">
        <v>318000</v>
      </c>
      <c r="G11" s="2"/>
      <c r="H11" s="35"/>
      <c r="I11" s="13"/>
    </row>
    <row r="12" spans="1:9">
      <c r="A12" s="71"/>
      <c r="B12" s="81"/>
      <c r="C12" s="89"/>
      <c r="D12" s="92"/>
      <c r="E12" s="46" t="s">
        <v>38</v>
      </c>
      <c r="F12" s="4">
        <v>760000</v>
      </c>
      <c r="G12" s="4"/>
      <c r="H12" s="32"/>
      <c r="I12" s="14"/>
    </row>
    <row r="13" spans="1:9">
      <c r="A13" s="71"/>
      <c r="B13" s="81"/>
      <c r="C13" s="89"/>
      <c r="D13" s="92"/>
      <c r="E13" s="46" t="s">
        <v>39</v>
      </c>
      <c r="F13" s="4">
        <v>12000</v>
      </c>
      <c r="G13" s="4"/>
      <c r="H13" s="32"/>
      <c r="I13" s="14"/>
    </row>
    <row r="14" spans="1:9">
      <c r="A14" s="75"/>
      <c r="B14" s="85"/>
      <c r="C14" s="90"/>
      <c r="D14" s="93"/>
      <c r="E14" s="47" t="s">
        <v>60</v>
      </c>
      <c r="F14" s="3">
        <v>520000</v>
      </c>
      <c r="G14" s="3">
        <v>1610000</v>
      </c>
      <c r="H14" s="33">
        <v>411000</v>
      </c>
      <c r="I14" s="15"/>
    </row>
    <row r="15" spans="1:9">
      <c r="A15" s="83" t="s">
        <v>4</v>
      </c>
      <c r="B15" s="84">
        <v>570000</v>
      </c>
      <c r="C15" s="88">
        <v>854000</v>
      </c>
      <c r="D15" s="91">
        <f>C15-B15</f>
        <v>284000</v>
      </c>
      <c r="E15" s="41" t="s">
        <v>63</v>
      </c>
      <c r="F15" s="4">
        <v>360000</v>
      </c>
      <c r="G15" s="2"/>
      <c r="H15" s="35"/>
      <c r="I15" s="13"/>
    </row>
    <row r="16" spans="1:9">
      <c r="A16" s="75"/>
      <c r="B16" s="85"/>
      <c r="C16" s="90"/>
      <c r="D16" s="93"/>
      <c r="E16" s="42" t="s">
        <v>59</v>
      </c>
      <c r="F16" s="3">
        <v>220000</v>
      </c>
      <c r="G16" s="3">
        <v>580000</v>
      </c>
      <c r="H16" s="33">
        <v>274000</v>
      </c>
      <c r="I16" s="15"/>
    </row>
    <row r="17" spans="1:9">
      <c r="A17" s="83" t="s">
        <v>5</v>
      </c>
      <c r="B17" s="72">
        <v>1250000</v>
      </c>
      <c r="C17" s="88">
        <f>F17+F18+F19+H19</f>
        <v>1641000</v>
      </c>
      <c r="D17" s="91">
        <f>C17-B17</f>
        <v>391000</v>
      </c>
      <c r="E17" s="48" t="s">
        <v>38</v>
      </c>
      <c r="F17" s="2">
        <v>760000</v>
      </c>
      <c r="G17" s="2"/>
      <c r="H17" s="35"/>
      <c r="I17" s="13"/>
    </row>
    <row r="18" spans="1:9">
      <c r="A18" s="71"/>
      <c r="B18" s="76"/>
      <c r="C18" s="89"/>
      <c r="D18" s="92"/>
      <c r="E18" s="46" t="s">
        <v>39</v>
      </c>
      <c r="F18" s="4">
        <v>12000</v>
      </c>
      <c r="G18" s="4"/>
      <c r="H18" s="32"/>
      <c r="I18" s="14"/>
    </row>
    <row r="19" spans="1:9">
      <c r="A19" s="75"/>
      <c r="B19" s="73"/>
      <c r="C19" s="90"/>
      <c r="D19" s="93"/>
      <c r="E19" s="47" t="s">
        <v>60</v>
      </c>
      <c r="F19" s="3">
        <v>520000</v>
      </c>
      <c r="G19" s="3">
        <v>1292000</v>
      </c>
      <c r="H19" s="33">
        <v>349000</v>
      </c>
      <c r="I19" s="15"/>
    </row>
    <row r="20" spans="1:9">
      <c r="A20" s="71" t="s">
        <v>6</v>
      </c>
      <c r="B20" s="76">
        <v>570000</v>
      </c>
      <c r="C20" s="88">
        <f>F20+F21+H21</f>
        <v>854000</v>
      </c>
      <c r="D20" s="91">
        <f>C20-B20</f>
        <v>284000</v>
      </c>
      <c r="E20" s="41" t="s">
        <v>63</v>
      </c>
      <c r="F20" s="4">
        <v>360000</v>
      </c>
      <c r="G20" s="8"/>
      <c r="H20" s="31"/>
      <c r="I20" s="13"/>
    </row>
    <row r="21" spans="1:9">
      <c r="A21" s="71"/>
      <c r="B21" s="76"/>
      <c r="C21" s="89"/>
      <c r="D21" s="92"/>
      <c r="E21" s="42" t="s">
        <v>59</v>
      </c>
      <c r="F21" s="3">
        <v>220000</v>
      </c>
      <c r="G21" s="4">
        <v>580000</v>
      </c>
      <c r="H21" s="32">
        <v>274000</v>
      </c>
      <c r="I21" s="15"/>
    </row>
    <row r="22" spans="1:9">
      <c r="A22" s="83" t="s">
        <v>7</v>
      </c>
      <c r="B22" s="72">
        <v>1250000</v>
      </c>
      <c r="C22" s="88">
        <f>F22+F23+F24+H24</f>
        <v>1641000</v>
      </c>
      <c r="D22" s="91">
        <f>C22-B22</f>
        <v>391000</v>
      </c>
      <c r="E22" s="48" t="s">
        <v>38</v>
      </c>
      <c r="F22" s="2">
        <v>760000</v>
      </c>
      <c r="G22" s="2"/>
      <c r="H22" s="35"/>
      <c r="I22" s="13"/>
    </row>
    <row r="23" spans="1:9">
      <c r="A23" s="71"/>
      <c r="B23" s="76"/>
      <c r="C23" s="89"/>
      <c r="D23" s="92"/>
      <c r="E23" s="46" t="s">
        <v>39</v>
      </c>
      <c r="F23" s="4">
        <v>12000</v>
      </c>
      <c r="G23" s="4"/>
      <c r="H23" s="32"/>
      <c r="I23" s="14"/>
    </row>
    <row r="24" spans="1:9">
      <c r="A24" s="71"/>
      <c r="B24" s="76"/>
      <c r="C24" s="89"/>
      <c r="D24" s="92"/>
      <c r="E24" s="47" t="s">
        <v>60</v>
      </c>
      <c r="F24" s="3">
        <v>520000</v>
      </c>
      <c r="G24" s="7">
        <v>1292000</v>
      </c>
      <c r="H24" s="36">
        <v>349000</v>
      </c>
      <c r="I24" s="14"/>
    </row>
    <row r="25" spans="1:9" ht="35.25" customHeight="1">
      <c r="A25" s="56" t="s">
        <v>8</v>
      </c>
      <c r="B25" s="63">
        <v>560000</v>
      </c>
      <c r="C25" s="27">
        <f>F25+H25</f>
        <v>706000</v>
      </c>
      <c r="D25" s="64">
        <f>C25-B25</f>
        <v>146000</v>
      </c>
      <c r="E25" s="41" t="s">
        <v>59</v>
      </c>
      <c r="F25" s="4">
        <v>220000</v>
      </c>
      <c r="G25" s="9">
        <v>220000</v>
      </c>
      <c r="H25" s="34">
        <v>486000</v>
      </c>
      <c r="I25" s="13"/>
    </row>
    <row r="26" spans="1:9">
      <c r="A26" s="83" t="s">
        <v>9</v>
      </c>
      <c r="B26" s="72">
        <v>1240000</v>
      </c>
      <c r="C26" s="88">
        <f>F26+F27+F28+H28</f>
        <v>1671000</v>
      </c>
      <c r="D26" s="91">
        <f>C26-B26</f>
        <v>431000</v>
      </c>
      <c r="E26" s="45" t="s">
        <v>40</v>
      </c>
      <c r="F26" s="2">
        <v>790000</v>
      </c>
      <c r="G26" s="2"/>
      <c r="H26" s="35"/>
      <c r="I26" s="13"/>
    </row>
    <row r="27" spans="1:9">
      <c r="A27" s="71"/>
      <c r="B27" s="76"/>
      <c r="C27" s="89"/>
      <c r="D27" s="92"/>
      <c r="E27" s="46" t="s">
        <v>39</v>
      </c>
      <c r="F27" s="4">
        <v>12000</v>
      </c>
      <c r="G27" s="4"/>
      <c r="H27" s="32"/>
      <c r="I27" s="14"/>
    </row>
    <row r="28" spans="1:9">
      <c r="A28" s="75"/>
      <c r="B28" s="73"/>
      <c r="C28" s="90"/>
      <c r="D28" s="93"/>
      <c r="E28" s="47" t="s">
        <v>60</v>
      </c>
      <c r="F28" s="3">
        <v>520000</v>
      </c>
      <c r="G28" s="3">
        <v>1322000</v>
      </c>
      <c r="H28" s="33">
        <v>349000</v>
      </c>
      <c r="I28" s="15"/>
    </row>
    <row r="29" spans="1:9" ht="28.5" customHeight="1">
      <c r="A29" s="56" t="s">
        <v>10</v>
      </c>
      <c r="B29" s="63">
        <v>560000</v>
      </c>
      <c r="C29" s="27">
        <v>560000</v>
      </c>
      <c r="D29" s="64">
        <f>C29-B29</f>
        <v>0</v>
      </c>
      <c r="E29" s="41" t="s">
        <v>59</v>
      </c>
      <c r="F29" s="4">
        <v>220000</v>
      </c>
      <c r="G29" s="2">
        <v>220000</v>
      </c>
      <c r="H29" s="35"/>
      <c r="I29" s="13"/>
    </row>
    <row r="30" spans="1:9">
      <c r="A30" s="83" t="s">
        <v>11</v>
      </c>
      <c r="B30" s="72">
        <v>860000</v>
      </c>
      <c r="C30" s="88">
        <v>1060000</v>
      </c>
      <c r="D30" s="91">
        <f>C30-B30</f>
        <v>200000</v>
      </c>
      <c r="E30" s="49" t="s">
        <v>39</v>
      </c>
      <c r="F30" s="10">
        <v>12000</v>
      </c>
      <c r="G30" s="10"/>
      <c r="H30" s="37"/>
      <c r="I30" s="13"/>
    </row>
    <row r="31" spans="1:9">
      <c r="A31" s="71"/>
      <c r="B31" s="76"/>
      <c r="C31" s="89"/>
      <c r="D31" s="92"/>
      <c r="E31" s="47" t="s">
        <v>60</v>
      </c>
      <c r="F31" s="3">
        <v>520000</v>
      </c>
      <c r="G31" s="3">
        <v>532000</v>
      </c>
      <c r="H31" s="33">
        <v>200000</v>
      </c>
      <c r="I31" s="14"/>
    </row>
    <row r="32" spans="1:9" ht="42.75" customHeight="1">
      <c r="A32" s="56" t="s">
        <v>12</v>
      </c>
      <c r="B32" s="63">
        <v>450000</v>
      </c>
      <c r="C32" s="27">
        <v>450000</v>
      </c>
      <c r="D32" s="64">
        <f>C32-B32</f>
        <v>0</v>
      </c>
      <c r="E32" s="41" t="s">
        <v>59</v>
      </c>
      <c r="F32" s="4">
        <v>220000</v>
      </c>
      <c r="G32" s="2">
        <v>220000</v>
      </c>
      <c r="H32" s="35"/>
      <c r="I32" s="13"/>
    </row>
    <row r="33" spans="1:9">
      <c r="A33" s="83" t="s">
        <v>13</v>
      </c>
      <c r="B33" s="72">
        <v>750000</v>
      </c>
      <c r="C33" s="88">
        <v>950000</v>
      </c>
      <c r="D33" s="91">
        <f>C33-B33</f>
        <v>200000</v>
      </c>
      <c r="E33" s="49" t="s">
        <v>39</v>
      </c>
      <c r="F33" s="10">
        <v>12000</v>
      </c>
      <c r="G33" s="10"/>
      <c r="H33" s="37"/>
      <c r="I33" s="13"/>
    </row>
    <row r="34" spans="1:9">
      <c r="A34" s="71"/>
      <c r="B34" s="76"/>
      <c r="C34" s="89"/>
      <c r="D34" s="92"/>
      <c r="E34" s="47" t="s">
        <v>60</v>
      </c>
      <c r="F34" s="3">
        <v>520000</v>
      </c>
      <c r="G34" s="3">
        <v>532000</v>
      </c>
      <c r="H34" s="33">
        <v>200000</v>
      </c>
      <c r="I34" s="14"/>
    </row>
    <row r="35" spans="1:9">
      <c r="A35" s="83" t="s">
        <v>82</v>
      </c>
      <c r="B35" s="72">
        <v>5500000</v>
      </c>
      <c r="C35" s="88">
        <v>5500000</v>
      </c>
      <c r="D35" s="91"/>
      <c r="E35" s="45" t="s">
        <v>45</v>
      </c>
      <c r="F35" s="2">
        <v>2430000</v>
      </c>
      <c r="G35" s="2"/>
      <c r="H35" s="35"/>
      <c r="I35" s="13"/>
    </row>
    <row r="36" spans="1:9">
      <c r="A36" s="75"/>
      <c r="B36" s="73"/>
      <c r="C36" s="90"/>
      <c r="D36" s="93"/>
      <c r="E36" s="42" t="s">
        <v>41</v>
      </c>
      <c r="F36" s="3">
        <v>140000</v>
      </c>
      <c r="G36" s="3">
        <v>2570000</v>
      </c>
      <c r="H36" s="33"/>
      <c r="I36" s="15"/>
    </row>
    <row r="37" spans="1:9" ht="30" customHeight="1">
      <c r="A37" s="57" t="s">
        <v>14</v>
      </c>
      <c r="B37" s="65">
        <v>450000</v>
      </c>
      <c r="C37" s="28">
        <v>450000</v>
      </c>
      <c r="D37" s="66">
        <f>C37-B37</f>
        <v>0</v>
      </c>
      <c r="E37" s="41" t="s">
        <v>59</v>
      </c>
      <c r="F37" s="4">
        <v>220000</v>
      </c>
      <c r="G37" s="8">
        <v>220000</v>
      </c>
      <c r="H37" s="31"/>
      <c r="I37" s="17"/>
    </row>
    <row r="38" spans="1:9">
      <c r="A38" s="83" t="s">
        <v>15</v>
      </c>
      <c r="B38" s="72">
        <v>750000</v>
      </c>
      <c r="C38" s="88">
        <v>950000</v>
      </c>
      <c r="D38" s="91">
        <f>C38-B38</f>
        <v>200000</v>
      </c>
      <c r="E38" s="49" t="s">
        <v>39</v>
      </c>
      <c r="F38" s="10">
        <v>12000</v>
      </c>
      <c r="G38" s="10"/>
      <c r="H38" s="37"/>
      <c r="I38" s="19"/>
    </row>
    <row r="39" spans="1:9">
      <c r="A39" s="71"/>
      <c r="B39" s="76"/>
      <c r="C39" s="89"/>
      <c r="D39" s="92"/>
      <c r="E39" s="47" t="s">
        <v>60</v>
      </c>
      <c r="F39" s="3">
        <v>520000</v>
      </c>
      <c r="G39" s="3">
        <v>532000</v>
      </c>
      <c r="H39" s="33">
        <v>200000</v>
      </c>
      <c r="I39" s="15"/>
    </row>
    <row r="40" spans="1:9" ht="34.5" customHeight="1">
      <c r="A40" s="55" t="s">
        <v>16</v>
      </c>
      <c r="B40" s="61">
        <v>450000</v>
      </c>
      <c r="C40" s="12">
        <v>450000</v>
      </c>
      <c r="D40" s="62">
        <f>C40-B40</f>
        <v>0</v>
      </c>
      <c r="E40" s="43" t="s">
        <v>59</v>
      </c>
      <c r="F40" s="9">
        <v>220000</v>
      </c>
      <c r="G40" s="9">
        <v>220000</v>
      </c>
      <c r="H40" s="34"/>
      <c r="I40" s="16"/>
    </row>
    <row r="41" spans="1:9">
      <c r="A41" s="83" t="s">
        <v>17</v>
      </c>
      <c r="B41" s="72">
        <v>750000</v>
      </c>
      <c r="C41" s="88">
        <v>950000</v>
      </c>
      <c r="D41" s="91">
        <f>C41-B41</f>
        <v>200000</v>
      </c>
      <c r="E41" s="49" t="s">
        <v>39</v>
      </c>
      <c r="F41" s="10">
        <v>12000</v>
      </c>
      <c r="G41" s="10"/>
      <c r="H41" s="37"/>
      <c r="I41" s="13"/>
    </row>
    <row r="42" spans="1:9">
      <c r="A42" s="75"/>
      <c r="B42" s="73"/>
      <c r="C42" s="90"/>
      <c r="D42" s="93"/>
      <c r="E42" s="47" t="s">
        <v>60</v>
      </c>
      <c r="F42" s="3">
        <v>520000</v>
      </c>
      <c r="G42" s="3">
        <v>532000</v>
      </c>
      <c r="H42" s="33">
        <v>200000</v>
      </c>
      <c r="I42" s="15"/>
    </row>
    <row r="43" spans="1:9" ht="27" customHeight="1">
      <c r="A43" s="57" t="s">
        <v>18</v>
      </c>
      <c r="B43" s="65">
        <v>250000</v>
      </c>
      <c r="C43" s="28">
        <v>250000</v>
      </c>
      <c r="D43" s="66">
        <f>C43-B43</f>
        <v>0</v>
      </c>
      <c r="E43" s="43" t="s">
        <v>59</v>
      </c>
      <c r="F43" s="9">
        <v>220000</v>
      </c>
      <c r="G43" s="8">
        <v>220000</v>
      </c>
      <c r="H43" s="31"/>
      <c r="I43" s="17"/>
    </row>
    <row r="44" spans="1:9" ht="24.75" customHeight="1">
      <c r="A44" s="56" t="s">
        <v>42</v>
      </c>
      <c r="B44" s="63">
        <v>590000</v>
      </c>
      <c r="C44" s="27">
        <v>590000</v>
      </c>
      <c r="D44" s="64">
        <f>C44-B44</f>
        <v>0</v>
      </c>
      <c r="E44" s="45"/>
      <c r="F44" s="2"/>
      <c r="G44" s="2"/>
      <c r="H44" s="35"/>
      <c r="I44" s="13"/>
    </row>
    <row r="45" spans="1:9" ht="29.25" customHeight="1">
      <c r="A45" s="56" t="s">
        <v>19</v>
      </c>
      <c r="B45" s="63">
        <v>120000</v>
      </c>
      <c r="C45" s="27">
        <v>120000</v>
      </c>
      <c r="D45" s="64">
        <f>C45-B45</f>
        <v>0</v>
      </c>
      <c r="E45" s="43" t="s">
        <v>43</v>
      </c>
      <c r="F45" s="9">
        <v>47000</v>
      </c>
      <c r="G45" s="9">
        <v>47000</v>
      </c>
      <c r="H45" s="34"/>
      <c r="I45" s="16"/>
    </row>
    <row r="46" spans="1:9">
      <c r="A46" s="83" t="s">
        <v>20</v>
      </c>
      <c r="B46" s="72">
        <v>1740000</v>
      </c>
      <c r="C46" s="88">
        <f>B46+H49</f>
        <v>2290000</v>
      </c>
      <c r="D46" s="91">
        <f>C46-B46</f>
        <v>550000</v>
      </c>
      <c r="E46" s="45" t="s">
        <v>44</v>
      </c>
      <c r="F46" s="2">
        <v>650000</v>
      </c>
      <c r="G46" s="2"/>
      <c r="H46" s="35"/>
      <c r="I46" s="13"/>
    </row>
    <row r="47" spans="1:9">
      <c r="A47" s="71"/>
      <c r="B47" s="76"/>
      <c r="C47" s="89"/>
      <c r="D47" s="92"/>
      <c r="E47" s="41" t="s">
        <v>61</v>
      </c>
      <c r="F47" s="4">
        <v>430000</v>
      </c>
      <c r="G47" s="4"/>
      <c r="H47" s="32"/>
      <c r="I47" s="14"/>
    </row>
    <row r="48" spans="1:9">
      <c r="A48" s="71"/>
      <c r="B48" s="76"/>
      <c r="C48" s="89"/>
      <c r="D48" s="92"/>
      <c r="E48" s="44" t="s">
        <v>46</v>
      </c>
      <c r="F48" s="7">
        <v>177670</v>
      </c>
      <c r="G48" s="7"/>
      <c r="H48" s="36"/>
      <c r="I48" s="18"/>
    </row>
    <row r="49" spans="1:9">
      <c r="A49" s="71"/>
      <c r="B49" s="76"/>
      <c r="C49" s="90"/>
      <c r="D49" s="93"/>
      <c r="E49" s="44" t="s">
        <v>47</v>
      </c>
      <c r="F49" s="7">
        <v>178950</v>
      </c>
      <c r="G49" s="7">
        <v>1436620</v>
      </c>
      <c r="H49" s="36">
        <v>550000</v>
      </c>
      <c r="I49" s="18"/>
    </row>
    <row r="50" spans="1:9">
      <c r="A50" s="83" t="s">
        <v>21</v>
      </c>
      <c r="B50" s="72">
        <v>1740000</v>
      </c>
      <c r="C50" s="88">
        <f>B50+H53</f>
        <v>2290000</v>
      </c>
      <c r="D50" s="91">
        <f>C50-B50</f>
        <v>550000</v>
      </c>
      <c r="E50" s="45" t="s">
        <v>44</v>
      </c>
      <c r="F50" s="2">
        <v>650000</v>
      </c>
      <c r="G50" s="2"/>
      <c r="H50" s="35"/>
      <c r="I50" s="13"/>
    </row>
    <row r="51" spans="1:9">
      <c r="A51" s="71"/>
      <c r="B51" s="76"/>
      <c r="C51" s="89"/>
      <c r="D51" s="92"/>
      <c r="E51" s="41" t="s">
        <v>61</v>
      </c>
      <c r="F51" s="4">
        <v>430000</v>
      </c>
      <c r="G51" s="4"/>
      <c r="H51" s="32"/>
      <c r="I51" s="14"/>
    </row>
    <row r="52" spans="1:9">
      <c r="A52" s="71"/>
      <c r="B52" s="76"/>
      <c r="C52" s="89"/>
      <c r="D52" s="92"/>
      <c r="E52" s="44" t="s">
        <v>46</v>
      </c>
      <c r="F52" s="7">
        <v>177670</v>
      </c>
      <c r="G52" s="7"/>
      <c r="H52" s="36"/>
      <c r="I52" s="14"/>
    </row>
    <row r="53" spans="1:9">
      <c r="A53" s="71"/>
      <c r="B53" s="76"/>
      <c r="C53" s="90"/>
      <c r="D53" s="93"/>
      <c r="E53" s="44" t="s">
        <v>47</v>
      </c>
      <c r="F53" s="7">
        <v>178950</v>
      </c>
      <c r="G53" s="7">
        <v>1436620</v>
      </c>
      <c r="H53" s="36">
        <v>550000</v>
      </c>
      <c r="I53" s="14"/>
    </row>
    <row r="54" spans="1:9">
      <c r="A54" s="83" t="s">
        <v>22</v>
      </c>
      <c r="B54" s="72">
        <v>1560000</v>
      </c>
      <c r="C54" s="88">
        <v>1905000</v>
      </c>
      <c r="D54" s="91">
        <f>C54-B54</f>
        <v>345000</v>
      </c>
      <c r="E54" s="45" t="s">
        <v>61</v>
      </c>
      <c r="F54" s="2">
        <v>430000</v>
      </c>
      <c r="G54" s="2"/>
      <c r="H54" s="35"/>
      <c r="I54" s="13"/>
    </row>
    <row r="55" spans="1:9">
      <c r="A55" s="71"/>
      <c r="B55" s="76"/>
      <c r="C55" s="89"/>
      <c r="D55" s="92"/>
      <c r="E55" s="44" t="s">
        <v>46</v>
      </c>
      <c r="F55" s="7">
        <v>177670</v>
      </c>
      <c r="G55" s="7"/>
      <c r="H55" s="36"/>
      <c r="I55" s="14"/>
    </row>
    <row r="56" spans="1:9">
      <c r="A56" s="75"/>
      <c r="B56" s="73"/>
      <c r="C56" s="90"/>
      <c r="D56" s="93"/>
      <c r="E56" s="42" t="s">
        <v>47</v>
      </c>
      <c r="F56" s="3">
        <v>178950</v>
      </c>
      <c r="G56" s="3">
        <v>786620</v>
      </c>
      <c r="H56" s="33">
        <v>345000</v>
      </c>
      <c r="I56" s="15"/>
    </row>
    <row r="57" spans="1:9">
      <c r="A57" s="83" t="s">
        <v>23</v>
      </c>
      <c r="B57" s="72">
        <v>2270000</v>
      </c>
      <c r="C57" s="88">
        <v>2735000</v>
      </c>
      <c r="D57" s="91">
        <f>C57-B57</f>
        <v>465000</v>
      </c>
      <c r="E57" s="45" t="s">
        <v>61</v>
      </c>
      <c r="F57" s="2">
        <v>430000</v>
      </c>
      <c r="G57" s="2"/>
      <c r="H57" s="35"/>
      <c r="I57" s="13"/>
    </row>
    <row r="58" spans="1:9">
      <c r="A58" s="71"/>
      <c r="B58" s="76"/>
      <c r="C58" s="89"/>
      <c r="D58" s="92"/>
      <c r="E58" s="44" t="s">
        <v>46</v>
      </c>
      <c r="F58" s="4">
        <v>177670</v>
      </c>
      <c r="G58" s="4"/>
      <c r="H58" s="32"/>
      <c r="I58" s="14"/>
    </row>
    <row r="59" spans="1:9">
      <c r="A59" s="71"/>
      <c r="B59" s="76"/>
      <c r="C59" s="89"/>
      <c r="D59" s="92"/>
      <c r="E59" s="44" t="s">
        <v>47</v>
      </c>
      <c r="F59" s="4">
        <v>178950</v>
      </c>
      <c r="G59" s="4"/>
      <c r="H59" s="32"/>
      <c r="I59" s="14"/>
    </row>
    <row r="60" spans="1:9">
      <c r="A60" s="71"/>
      <c r="B60" s="76"/>
      <c r="C60" s="89"/>
      <c r="D60" s="92"/>
      <c r="E60" s="41" t="s">
        <v>49</v>
      </c>
      <c r="F60" s="4">
        <v>589000</v>
      </c>
      <c r="G60" s="4"/>
      <c r="H60" s="32"/>
      <c r="I60" s="14"/>
    </row>
    <row r="61" spans="1:9">
      <c r="A61" s="75"/>
      <c r="B61" s="73"/>
      <c r="C61" s="90"/>
      <c r="D61" s="93"/>
      <c r="E61" s="69" t="s">
        <v>48</v>
      </c>
      <c r="F61" s="3">
        <v>193000</v>
      </c>
      <c r="G61" s="3">
        <v>1568620</v>
      </c>
      <c r="H61" s="33">
        <v>465000</v>
      </c>
      <c r="I61" s="20"/>
    </row>
    <row r="62" spans="1:9">
      <c r="A62" s="70" t="s">
        <v>77</v>
      </c>
      <c r="B62" s="72">
        <v>1905000</v>
      </c>
      <c r="C62" s="88">
        <v>1905000</v>
      </c>
      <c r="D62" s="91"/>
      <c r="E62" s="45" t="s">
        <v>50</v>
      </c>
      <c r="F62" s="2">
        <v>703500</v>
      </c>
      <c r="G62" s="2"/>
      <c r="H62" s="35"/>
      <c r="I62" s="13"/>
    </row>
    <row r="63" spans="1:9">
      <c r="A63" s="71"/>
      <c r="B63" s="76"/>
      <c r="C63" s="89"/>
      <c r="D63" s="92"/>
      <c r="E63" s="44" t="s">
        <v>46</v>
      </c>
      <c r="F63" s="7">
        <v>177670</v>
      </c>
      <c r="G63" s="7"/>
      <c r="H63" s="36"/>
      <c r="I63" s="14"/>
    </row>
    <row r="64" spans="1:9">
      <c r="A64" s="71"/>
      <c r="B64" s="76"/>
      <c r="C64" s="89"/>
      <c r="D64" s="92"/>
      <c r="E64" s="44" t="s">
        <v>47</v>
      </c>
      <c r="F64" s="7">
        <v>178950</v>
      </c>
      <c r="G64" s="7">
        <v>1060120</v>
      </c>
      <c r="H64" s="36"/>
      <c r="I64" s="14"/>
    </row>
    <row r="65" spans="1:9">
      <c r="A65" s="70" t="s">
        <v>81</v>
      </c>
      <c r="B65" s="72">
        <v>2735000</v>
      </c>
      <c r="C65" s="88">
        <v>2735000</v>
      </c>
      <c r="D65" s="91"/>
      <c r="E65" s="45" t="s">
        <v>50</v>
      </c>
      <c r="F65" s="2">
        <v>430000</v>
      </c>
      <c r="G65" s="2"/>
      <c r="H65" s="35"/>
      <c r="I65" s="13"/>
    </row>
    <row r="66" spans="1:9">
      <c r="A66" s="86"/>
      <c r="B66" s="76"/>
      <c r="C66" s="89"/>
      <c r="D66" s="92"/>
      <c r="E66" s="44" t="s">
        <v>46</v>
      </c>
      <c r="F66" s="7">
        <v>177670</v>
      </c>
      <c r="G66" s="7"/>
      <c r="H66" s="36"/>
      <c r="I66" s="14"/>
    </row>
    <row r="67" spans="1:9">
      <c r="A67" s="86"/>
      <c r="B67" s="76"/>
      <c r="C67" s="89"/>
      <c r="D67" s="92"/>
      <c r="E67" s="44" t="s">
        <v>47</v>
      </c>
      <c r="F67" s="7">
        <v>178950</v>
      </c>
      <c r="G67" s="7"/>
      <c r="H67" s="36"/>
      <c r="I67" s="14"/>
    </row>
    <row r="68" spans="1:9">
      <c r="A68" s="86"/>
      <c r="B68" s="76"/>
      <c r="C68" s="89"/>
      <c r="D68" s="92"/>
      <c r="E68" s="41" t="s">
        <v>49</v>
      </c>
      <c r="F68" s="4">
        <v>589000</v>
      </c>
      <c r="G68" s="4"/>
      <c r="H68" s="32"/>
      <c r="I68" s="14"/>
    </row>
    <row r="69" spans="1:9">
      <c r="A69" s="86"/>
      <c r="B69" s="73"/>
      <c r="C69" s="90"/>
      <c r="D69" s="93"/>
      <c r="E69" s="42" t="s">
        <v>48</v>
      </c>
      <c r="F69" s="3">
        <v>193000</v>
      </c>
      <c r="G69" s="3">
        <v>1568620</v>
      </c>
      <c r="H69" s="33"/>
      <c r="I69" s="15"/>
    </row>
    <row r="70" spans="1:9">
      <c r="A70" s="70" t="s">
        <v>80</v>
      </c>
      <c r="B70" s="76">
        <v>3284000</v>
      </c>
      <c r="C70" s="88">
        <v>3284000</v>
      </c>
      <c r="D70" s="91"/>
      <c r="E70" s="40" t="s">
        <v>51</v>
      </c>
      <c r="F70" s="8">
        <v>2071000</v>
      </c>
      <c r="G70" s="8"/>
      <c r="H70" s="31"/>
      <c r="I70" s="17"/>
    </row>
    <row r="71" spans="1:9">
      <c r="A71" s="71"/>
      <c r="B71" s="76"/>
      <c r="C71" s="89"/>
      <c r="D71" s="92"/>
      <c r="E71" s="44" t="s">
        <v>46</v>
      </c>
      <c r="F71" s="7">
        <v>177670</v>
      </c>
      <c r="G71" s="7"/>
      <c r="H71" s="36"/>
      <c r="I71" s="14"/>
    </row>
    <row r="72" spans="1:9">
      <c r="A72" s="71"/>
      <c r="B72" s="76"/>
      <c r="C72" s="89"/>
      <c r="D72" s="92"/>
      <c r="E72" s="44" t="s">
        <v>47</v>
      </c>
      <c r="F72" s="7">
        <v>178950</v>
      </c>
      <c r="G72" s="7">
        <v>2427620</v>
      </c>
      <c r="H72" s="36"/>
      <c r="I72" s="14"/>
    </row>
    <row r="73" spans="1:9">
      <c r="A73" s="70" t="s">
        <v>79</v>
      </c>
      <c r="B73" s="72">
        <v>4116000</v>
      </c>
      <c r="C73" s="88">
        <v>4116000</v>
      </c>
      <c r="D73" s="91"/>
      <c r="E73" s="45" t="s">
        <v>51</v>
      </c>
      <c r="F73" s="2">
        <v>2071000</v>
      </c>
      <c r="G73" s="2"/>
      <c r="H73" s="35"/>
      <c r="I73" s="13"/>
    </row>
    <row r="74" spans="1:9">
      <c r="A74" s="86"/>
      <c r="B74" s="76"/>
      <c r="C74" s="89"/>
      <c r="D74" s="92"/>
      <c r="E74" s="44" t="s">
        <v>46</v>
      </c>
      <c r="F74" s="7">
        <v>177670</v>
      </c>
      <c r="G74" s="7"/>
      <c r="H74" s="36"/>
      <c r="I74" s="14"/>
    </row>
    <row r="75" spans="1:9">
      <c r="A75" s="86"/>
      <c r="B75" s="76"/>
      <c r="C75" s="89"/>
      <c r="D75" s="92"/>
      <c r="E75" s="44" t="s">
        <v>47</v>
      </c>
      <c r="F75" s="7">
        <v>178950</v>
      </c>
      <c r="G75" s="7"/>
      <c r="H75" s="36"/>
      <c r="I75" s="14"/>
    </row>
    <row r="76" spans="1:9">
      <c r="A76" s="86"/>
      <c r="B76" s="76"/>
      <c r="C76" s="89"/>
      <c r="D76" s="92"/>
      <c r="E76" s="41" t="s">
        <v>49</v>
      </c>
      <c r="F76" s="4">
        <v>589000</v>
      </c>
      <c r="G76" s="4"/>
      <c r="H76" s="32"/>
      <c r="I76" s="14"/>
    </row>
    <row r="77" spans="1:9">
      <c r="A77" s="86"/>
      <c r="B77" s="73"/>
      <c r="C77" s="90"/>
      <c r="D77" s="93"/>
      <c r="E77" s="42" t="s">
        <v>48</v>
      </c>
      <c r="F77" s="3">
        <v>193000</v>
      </c>
      <c r="G77" s="3">
        <v>3209620</v>
      </c>
      <c r="H77" s="33"/>
      <c r="I77" s="15"/>
    </row>
    <row r="78" spans="1:9" ht="16.5" customHeight="1">
      <c r="A78" s="70" t="s">
        <v>78</v>
      </c>
      <c r="B78" s="72">
        <v>1560000</v>
      </c>
      <c r="C78" s="88">
        <v>1905000</v>
      </c>
      <c r="D78" s="91">
        <f>C78-B78</f>
        <v>345000</v>
      </c>
      <c r="E78" s="41" t="s">
        <v>61</v>
      </c>
      <c r="F78" s="2">
        <v>430000</v>
      </c>
      <c r="G78" s="2"/>
      <c r="H78" s="35"/>
      <c r="I78" s="13"/>
    </row>
    <row r="79" spans="1:9">
      <c r="A79" s="86"/>
      <c r="B79" s="76"/>
      <c r="C79" s="89"/>
      <c r="D79" s="92"/>
      <c r="E79" s="44" t="s">
        <v>46</v>
      </c>
      <c r="F79" s="7">
        <v>177670</v>
      </c>
      <c r="G79" s="7"/>
      <c r="H79" s="36"/>
      <c r="I79" s="14"/>
    </row>
    <row r="80" spans="1:9">
      <c r="A80" s="86"/>
      <c r="B80" s="76"/>
      <c r="C80" s="89"/>
      <c r="D80" s="92"/>
      <c r="E80" s="44" t="s">
        <v>47</v>
      </c>
      <c r="F80" s="7">
        <v>178950</v>
      </c>
      <c r="G80" s="7"/>
      <c r="H80" s="36"/>
      <c r="I80" s="14"/>
    </row>
    <row r="81" spans="1:9">
      <c r="A81" s="87"/>
      <c r="B81" s="73"/>
      <c r="C81" s="90"/>
      <c r="D81" s="93"/>
      <c r="E81" s="50" t="s">
        <v>52</v>
      </c>
      <c r="F81" s="3">
        <v>350000</v>
      </c>
      <c r="G81" s="3">
        <v>1136620</v>
      </c>
      <c r="H81" s="33">
        <v>345000</v>
      </c>
      <c r="I81" s="15"/>
    </row>
    <row r="82" spans="1:9">
      <c r="A82" s="70" t="s">
        <v>24</v>
      </c>
      <c r="B82" s="72">
        <v>2270000</v>
      </c>
      <c r="C82" s="88">
        <v>2735000</v>
      </c>
      <c r="D82" s="91">
        <f>C82-B82</f>
        <v>465000</v>
      </c>
      <c r="E82" s="41" t="s">
        <v>61</v>
      </c>
      <c r="F82" s="2">
        <v>430000</v>
      </c>
      <c r="G82" s="2"/>
      <c r="H82" s="35"/>
      <c r="I82" s="13"/>
    </row>
    <row r="83" spans="1:9">
      <c r="A83" s="86"/>
      <c r="B83" s="76"/>
      <c r="C83" s="89"/>
      <c r="D83" s="92"/>
      <c r="E83" s="44" t="s">
        <v>46</v>
      </c>
      <c r="F83" s="7">
        <v>177670</v>
      </c>
      <c r="G83" s="7"/>
      <c r="H83" s="36"/>
      <c r="I83" s="14"/>
    </row>
    <row r="84" spans="1:9">
      <c r="A84" s="86"/>
      <c r="B84" s="76"/>
      <c r="C84" s="89"/>
      <c r="D84" s="92"/>
      <c r="E84" s="44" t="s">
        <v>47</v>
      </c>
      <c r="F84" s="7">
        <v>178950</v>
      </c>
      <c r="G84" s="7"/>
      <c r="H84" s="36"/>
      <c r="I84" s="14"/>
    </row>
    <row r="85" spans="1:9">
      <c r="A85" s="86"/>
      <c r="B85" s="76"/>
      <c r="C85" s="89"/>
      <c r="D85" s="92"/>
      <c r="E85" s="41" t="s">
        <v>49</v>
      </c>
      <c r="F85" s="4">
        <v>589000</v>
      </c>
      <c r="G85" s="4"/>
      <c r="H85" s="32"/>
      <c r="I85" s="14"/>
    </row>
    <row r="86" spans="1:9">
      <c r="A86" s="86"/>
      <c r="B86" s="76"/>
      <c r="C86" s="89"/>
      <c r="D86" s="92"/>
      <c r="E86" s="41" t="s">
        <v>48</v>
      </c>
      <c r="F86" s="4">
        <v>193000</v>
      </c>
      <c r="G86" s="4"/>
      <c r="H86" s="32"/>
      <c r="I86" s="14"/>
    </row>
    <row r="87" spans="1:9">
      <c r="A87" s="71"/>
      <c r="B87" s="73"/>
      <c r="C87" s="90"/>
      <c r="D87" s="93"/>
      <c r="E87" s="50" t="s">
        <v>52</v>
      </c>
      <c r="F87" s="3">
        <v>350000</v>
      </c>
      <c r="G87" s="3">
        <v>1918620</v>
      </c>
      <c r="H87" s="33">
        <v>465000</v>
      </c>
      <c r="I87" s="15"/>
    </row>
    <row r="88" spans="1:9">
      <c r="A88" s="70" t="s">
        <v>25</v>
      </c>
      <c r="B88" s="72">
        <v>1490000</v>
      </c>
      <c r="C88" s="88">
        <v>1905000</v>
      </c>
      <c r="D88" s="91">
        <f>C88-B88</f>
        <v>415000</v>
      </c>
      <c r="E88" s="45" t="s">
        <v>56</v>
      </c>
      <c r="F88" s="2">
        <v>650000</v>
      </c>
      <c r="G88" s="2"/>
      <c r="H88" s="35"/>
      <c r="I88" s="13"/>
    </row>
    <row r="89" spans="1:9">
      <c r="A89" s="71"/>
      <c r="B89" s="76"/>
      <c r="C89" s="89"/>
      <c r="D89" s="92"/>
      <c r="E89" s="44" t="s">
        <v>47</v>
      </c>
      <c r="F89" s="7">
        <v>178950</v>
      </c>
      <c r="G89" s="7">
        <v>828950</v>
      </c>
      <c r="H89" s="36">
        <v>415000</v>
      </c>
      <c r="I89" s="18"/>
    </row>
    <row r="90" spans="1:9">
      <c r="A90" s="70" t="s">
        <v>26</v>
      </c>
      <c r="B90" s="72">
        <v>2010000</v>
      </c>
      <c r="C90" s="88">
        <v>2735000</v>
      </c>
      <c r="D90" s="91">
        <f>C90-B90</f>
        <v>725000</v>
      </c>
      <c r="E90" s="45" t="s">
        <v>56</v>
      </c>
      <c r="F90" s="2">
        <v>650000</v>
      </c>
      <c r="G90" s="2"/>
      <c r="H90" s="35"/>
      <c r="I90" s="13"/>
    </row>
    <row r="91" spans="1:9">
      <c r="A91" s="71"/>
      <c r="B91" s="76"/>
      <c r="C91" s="89"/>
      <c r="D91" s="92"/>
      <c r="E91" s="44" t="s">
        <v>47</v>
      </c>
      <c r="F91" s="7">
        <v>178950</v>
      </c>
      <c r="G91" s="7"/>
      <c r="H91" s="36"/>
      <c r="I91" s="14"/>
    </row>
    <row r="92" spans="1:9">
      <c r="A92" s="71"/>
      <c r="B92" s="76"/>
      <c r="C92" s="89"/>
      <c r="D92" s="92"/>
      <c r="E92" s="41" t="s">
        <v>49</v>
      </c>
      <c r="F92" s="4">
        <v>589000</v>
      </c>
      <c r="G92" s="4"/>
      <c r="H92" s="32"/>
      <c r="I92" s="14"/>
    </row>
    <row r="93" spans="1:9">
      <c r="A93" s="71"/>
      <c r="B93" s="73"/>
      <c r="C93" s="90"/>
      <c r="D93" s="93"/>
      <c r="E93" s="42" t="s">
        <v>48</v>
      </c>
      <c r="F93" s="3">
        <v>193000</v>
      </c>
      <c r="G93" s="3">
        <v>1610950</v>
      </c>
      <c r="H93" s="33">
        <v>725000</v>
      </c>
      <c r="I93" s="15"/>
    </row>
    <row r="94" spans="1:9">
      <c r="A94" s="70" t="s">
        <v>27</v>
      </c>
      <c r="B94" s="76">
        <v>1290000</v>
      </c>
      <c r="C94" s="88">
        <v>1290000</v>
      </c>
      <c r="D94" s="91"/>
      <c r="E94" s="51" t="s">
        <v>47</v>
      </c>
      <c r="F94" s="11">
        <v>178950</v>
      </c>
      <c r="G94" s="11"/>
      <c r="H94" s="38"/>
      <c r="I94" s="17"/>
    </row>
    <row r="95" spans="1:9">
      <c r="A95" s="71"/>
      <c r="B95" s="76"/>
      <c r="C95" s="89"/>
      <c r="D95" s="92"/>
      <c r="E95" s="41" t="s">
        <v>53</v>
      </c>
      <c r="F95" s="4">
        <v>70000</v>
      </c>
      <c r="G95" s="4"/>
      <c r="H95" s="32"/>
      <c r="I95" s="14"/>
    </row>
    <row r="96" spans="1:9" ht="21" customHeight="1">
      <c r="A96" s="75"/>
      <c r="B96" s="73"/>
      <c r="C96" s="90"/>
      <c r="D96" s="93"/>
      <c r="E96" s="42" t="s">
        <v>54</v>
      </c>
      <c r="F96" s="3">
        <v>220000</v>
      </c>
      <c r="G96" s="3">
        <v>468950</v>
      </c>
      <c r="H96" s="33"/>
      <c r="I96" s="15"/>
    </row>
    <row r="97" spans="1:9">
      <c r="A97" s="70" t="s">
        <v>28</v>
      </c>
      <c r="B97" s="72">
        <v>1810000</v>
      </c>
      <c r="C97" s="88">
        <v>1810000</v>
      </c>
      <c r="D97" s="91"/>
      <c r="E97" s="44" t="s">
        <v>47</v>
      </c>
      <c r="F97" s="7">
        <v>178950</v>
      </c>
      <c r="G97" s="7"/>
      <c r="H97" s="36"/>
      <c r="I97" s="14"/>
    </row>
    <row r="98" spans="1:9">
      <c r="A98" s="71"/>
      <c r="B98" s="76"/>
      <c r="C98" s="89"/>
      <c r="D98" s="92"/>
      <c r="E98" s="44" t="s">
        <v>62</v>
      </c>
      <c r="F98" s="7">
        <v>332000</v>
      </c>
      <c r="G98" s="7"/>
      <c r="H98" s="36"/>
      <c r="I98" s="18"/>
    </row>
    <row r="99" spans="1:9" ht="21.75" customHeight="1">
      <c r="A99" s="75"/>
      <c r="B99" s="73"/>
      <c r="C99" s="90"/>
      <c r="D99" s="93"/>
      <c r="E99" s="42" t="s">
        <v>48</v>
      </c>
      <c r="F99" s="3">
        <v>193000</v>
      </c>
      <c r="G99" s="3">
        <v>703950</v>
      </c>
      <c r="H99" s="33"/>
      <c r="I99" s="15"/>
    </row>
    <row r="100" spans="1:9">
      <c r="A100" s="70" t="s">
        <v>29</v>
      </c>
      <c r="B100" s="72">
        <v>860000</v>
      </c>
      <c r="C100" s="88">
        <v>860000</v>
      </c>
      <c r="D100" s="91"/>
      <c r="E100" s="44" t="s">
        <v>47</v>
      </c>
      <c r="F100" s="7">
        <v>178950</v>
      </c>
      <c r="G100" s="11"/>
      <c r="H100" s="38"/>
      <c r="I100" s="13"/>
    </row>
    <row r="101" spans="1:9">
      <c r="A101" s="71"/>
      <c r="B101" s="76"/>
      <c r="C101" s="89"/>
      <c r="D101" s="92"/>
      <c r="E101" s="41" t="s">
        <v>53</v>
      </c>
      <c r="F101" s="4">
        <v>70000</v>
      </c>
      <c r="G101" s="4">
        <v>248950</v>
      </c>
      <c r="H101" s="32"/>
      <c r="I101" s="15"/>
    </row>
    <row r="102" spans="1:9">
      <c r="A102" s="70" t="s">
        <v>30</v>
      </c>
      <c r="B102" s="72">
        <v>1520000</v>
      </c>
      <c r="C102" s="88">
        <v>1520000</v>
      </c>
      <c r="D102" s="91"/>
      <c r="E102" s="52" t="s">
        <v>47</v>
      </c>
      <c r="F102" s="10">
        <v>178950</v>
      </c>
      <c r="G102" s="10"/>
      <c r="H102" s="37"/>
      <c r="I102" s="13"/>
    </row>
    <row r="103" spans="1:9">
      <c r="A103" s="71"/>
      <c r="B103" s="76"/>
      <c r="C103" s="89"/>
      <c r="D103" s="92"/>
      <c r="E103" s="44" t="s">
        <v>62</v>
      </c>
      <c r="F103" s="7">
        <v>332000</v>
      </c>
      <c r="G103" s="7"/>
      <c r="H103" s="36"/>
      <c r="I103" s="14"/>
    </row>
    <row r="104" spans="1:9">
      <c r="A104" s="71"/>
      <c r="B104" s="76"/>
      <c r="C104" s="90"/>
      <c r="D104" s="93"/>
      <c r="E104" s="42" t="s">
        <v>48</v>
      </c>
      <c r="F104" s="3">
        <v>193000</v>
      </c>
      <c r="G104" s="3">
        <v>703950</v>
      </c>
      <c r="H104" s="33"/>
      <c r="I104" s="15"/>
    </row>
    <row r="105" spans="1:9" ht="66" customHeight="1">
      <c r="A105" s="58" t="s">
        <v>31</v>
      </c>
      <c r="B105" s="61">
        <v>740000</v>
      </c>
      <c r="C105" s="12">
        <v>740000</v>
      </c>
      <c r="D105" s="62"/>
      <c r="E105" s="43" t="s">
        <v>47</v>
      </c>
      <c r="F105" s="9">
        <v>178950</v>
      </c>
      <c r="G105" s="9">
        <v>178950</v>
      </c>
      <c r="H105" s="34"/>
      <c r="I105" s="16"/>
    </row>
    <row r="106" spans="1:9">
      <c r="A106" s="86" t="s">
        <v>32</v>
      </c>
      <c r="B106" s="76">
        <v>1480000</v>
      </c>
      <c r="C106" s="89">
        <v>1480000</v>
      </c>
      <c r="D106" s="92"/>
      <c r="E106" s="51" t="s">
        <v>47</v>
      </c>
      <c r="F106" s="11">
        <v>178950</v>
      </c>
      <c r="G106" s="11"/>
      <c r="H106" s="38"/>
      <c r="I106" s="17"/>
    </row>
    <row r="107" spans="1:9">
      <c r="A107" s="71"/>
      <c r="B107" s="76"/>
      <c r="C107" s="89"/>
      <c r="D107" s="92"/>
      <c r="E107" s="44" t="s">
        <v>62</v>
      </c>
      <c r="F107" s="7">
        <v>332000</v>
      </c>
      <c r="G107" s="4"/>
      <c r="H107" s="32"/>
      <c r="I107" s="14"/>
    </row>
    <row r="108" spans="1:9">
      <c r="A108" s="75"/>
      <c r="B108" s="73"/>
      <c r="C108" s="90"/>
      <c r="D108" s="93"/>
      <c r="E108" s="42" t="s">
        <v>48</v>
      </c>
      <c r="F108" s="3">
        <v>193000</v>
      </c>
      <c r="G108" s="3">
        <v>703950</v>
      </c>
      <c r="H108" s="33"/>
      <c r="I108" s="15"/>
    </row>
    <row r="109" spans="1:9" ht="34.5" customHeight="1">
      <c r="A109" s="59" t="s">
        <v>33</v>
      </c>
      <c r="B109" s="63">
        <v>530000</v>
      </c>
      <c r="C109" s="27">
        <v>530000</v>
      </c>
      <c r="D109" s="64"/>
      <c r="E109" s="52" t="s">
        <v>47</v>
      </c>
      <c r="F109" s="10">
        <v>178950</v>
      </c>
      <c r="G109" s="10">
        <v>178950</v>
      </c>
      <c r="H109" s="37"/>
      <c r="I109" s="13"/>
    </row>
    <row r="110" spans="1:9">
      <c r="A110" s="70" t="s">
        <v>34</v>
      </c>
      <c r="B110" s="72">
        <v>1040000</v>
      </c>
      <c r="C110" s="88">
        <v>1040000</v>
      </c>
      <c r="D110" s="91"/>
      <c r="E110" s="52" t="s">
        <v>47</v>
      </c>
      <c r="F110" s="10">
        <v>178950</v>
      </c>
      <c r="G110" s="10"/>
      <c r="H110" s="37"/>
      <c r="I110" s="13"/>
    </row>
    <row r="111" spans="1:9" ht="22.5" customHeight="1">
      <c r="A111" s="71"/>
      <c r="B111" s="76"/>
      <c r="C111" s="89"/>
      <c r="D111" s="92"/>
      <c r="E111" s="44" t="s">
        <v>62</v>
      </c>
      <c r="F111" s="7">
        <v>332000</v>
      </c>
      <c r="G111" s="4">
        <v>510950</v>
      </c>
      <c r="H111" s="32"/>
      <c r="I111" s="14"/>
    </row>
    <row r="112" spans="1:9" ht="27.75" customHeight="1">
      <c r="A112" s="59" t="s">
        <v>35</v>
      </c>
      <c r="B112" s="61">
        <v>220000</v>
      </c>
      <c r="C112" s="12">
        <v>220000</v>
      </c>
      <c r="D112" s="62"/>
      <c r="E112" s="43" t="s">
        <v>55</v>
      </c>
      <c r="F112" s="9">
        <v>191250</v>
      </c>
      <c r="G112" s="9">
        <v>191250</v>
      </c>
      <c r="H112" s="34"/>
      <c r="I112" s="16"/>
    </row>
    <row r="113" spans="1:9" ht="23.25" customHeight="1">
      <c r="A113" s="58" t="s">
        <v>69</v>
      </c>
      <c r="B113" s="61">
        <v>720000</v>
      </c>
      <c r="C113" s="12">
        <v>720000</v>
      </c>
      <c r="D113" s="62"/>
      <c r="E113" s="43"/>
      <c r="F113" s="9"/>
      <c r="G113" s="9"/>
      <c r="H113" s="34"/>
      <c r="I113" s="16"/>
    </row>
    <row r="114" spans="1:9" ht="23.25" customHeight="1">
      <c r="A114" s="70" t="s">
        <v>66</v>
      </c>
      <c r="B114" s="72">
        <v>540000</v>
      </c>
      <c r="C114" s="88">
        <v>740000</v>
      </c>
      <c r="D114" s="91">
        <f>C114-B114</f>
        <v>200000</v>
      </c>
      <c r="E114" s="45" t="s">
        <v>67</v>
      </c>
      <c r="F114" s="2">
        <v>34000</v>
      </c>
      <c r="G114" s="2"/>
      <c r="H114" s="35"/>
      <c r="I114" s="13"/>
    </row>
    <row r="115" spans="1:9">
      <c r="A115" s="87"/>
      <c r="B115" s="73"/>
      <c r="C115" s="90"/>
      <c r="D115" s="93"/>
      <c r="E115" s="42" t="s">
        <v>68</v>
      </c>
      <c r="F115" s="3">
        <v>18000</v>
      </c>
      <c r="G115" s="3">
        <v>52000</v>
      </c>
      <c r="H115" s="33">
        <v>148000</v>
      </c>
      <c r="I115" s="15"/>
    </row>
    <row r="116" spans="1:9">
      <c r="A116" s="70" t="s">
        <v>65</v>
      </c>
      <c r="B116" s="72">
        <v>410000</v>
      </c>
      <c r="C116" s="88">
        <v>610000</v>
      </c>
      <c r="D116" s="91">
        <f>C116-B116</f>
        <v>200000</v>
      </c>
      <c r="E116" s="45" t="s">
        <v>67</v>
      </c>
      <c r="F116" s="2">
        <v>34000</v>
      </c>
      <c r="G116" s="2"/>
      <c r="H116" s="35"/>
      <c r="I116" s="13"/>
    </row>
    <row r="117" spans="1:9">
      <c r="A117" s="87"/>
      <c r="B117" s="73"/>
      <c r="C117" s="90"/>
      <c r="D117" s="93"/>
      <c r="E117" s="42" t="s">
        <v>68</v>
      </c>
      <c r="F117" s="3">
        <v>18000</v>
      </c>
      <c r="G117" s="3">
        <v>52000</v>
      </c>
      <c r="H117" s="33">
        <v>148000</v>
      </c>
      <c r="I117" s="16"/>
    </row>
    <row r="118" spans="1:9">
      <c r="A118" s="70" t="s">
        <v>64</v>
      </c>
      <c r="B118" s="72">
        <v>790000</v>
      </c>
      <c r="C118" s="88">
        <v>1190000</v>
      </c>
      <c r="D118" s="91">
        <f>C118-B118</f>
        <v>400000</v>
      </c>
      <c r="E118" s="45" t="s">
        <v>67</v>
      </c>
      <c r="F118" s="2">
        <v>68000</v>
      </c>
      <c r="G118" s="2"/>
      <c r="H118" s="35"/>
      <c r="I118" s="13"/>
    </row>
    <row r="119" spans="1:9" ht="30.75" customHeight="1" thickBot="1">
      <c r="A119" s="94"/>
      <c r="B119" s="95"/>
      <c r="C119" s="96"/>
      <c r="D119" s="97"/>
      <c r="E119" s="53" t="s">
        <v>68</v>
      </c>
      <c r="F119" s="29">
        <v>36000</v>
      </c>
      <c r="G119" s="29">
        <v>104000</v>
      </c>
      <c r="H119" s="39">
        <v>296000</v>
      </c>
      <c r="I119" s="21"/>
    </row>
    <row r="120" spans="1:9" ht="17.25" thickTop="1">
      <c r="B120"/>
      <c r="C120"/>
      <c r="D120"/>
      <c r="F120"/>
      <c r="G120"/>
      <c r="H120"/>
    </row>
    <row r="121" spans="1:9" ht="20.25">
      <c r="A121" s="74" t="s">
        <v>83</v>
      </c>
      <c r="B121" s="74"/>
      <c r="C121"/>
      <c r="D121"/>
      <c r="F121"/>
      <c r="G121"/>
      <c r="H121"/>
    </row>
    <row r="122" spans="1:9">
      <c r="B122"/>
      <c r="C122"/>
      <c r="D122"/>
      <c r="F122"/>
      <c r="G122"/>
      <c r="H122"/>
    </row>
    <row r="123" spans="1:9">
      <c r="B123"/>
      <c r="C123"/>
      <c r="D123"/>
      <c r="F123"/>
      <c r="G123"/>
      <c r="H123"/>
    </row>
    <row r="124" spans="1:9">
      <c r="B124"/>
      <c r="C124"/>
      <c r="D124"/>
      <c r="F124"/>
      <c r="G124"/>
      <c r="H124"/>
    </row>
    <row r="125" spans="1:9">
      <c r="B125"/>
      <c r="C125"/>
      <c r="D125"/>
      <c r="F125"/>
      <c r="G125"/>
      <c r="H125"/>
    </row>
    <row r="126" spans="1:9">
      <c r="B126"/>
      <c r="C126"/>
      <c r="D126"/>
      <c r="F126"/>
      <c r="G126"/>
      <c r="H126"/>
    </row>
    <row r="127" spans="1:9">
      <c r="B127"/>
      <c r="C127"/>
      <c r="D127"/>
      <c r="F127"/>
      <c r="G127"/>
      <c r="H127"/>
    </row>
    <row r="128" spans="1:9" ht="16.5" customHeight="1">
      <c r="B128"/>
      <c r="C128"/>
      <c r="D128"/>
      <c r="F128"/>
      <c r="G128"/>
      <c r="H128"/>
    </row>
    <row r="129" spans="2:8">
      <c r="B129"/>
      <c r="C129"/>
      <c r="D129"/>
      <c r="F129"/>
      <c r="G129"/>
      <c r="H129"/>
    </row>
    <row r="130" spans="2:8">
      <c r="B130"/>
      <c r="C130"/>
      <c r="D130"/>
      <c r="F130"/>
      <c r="G130"/>
      <c r="H130"/>
    </row>
    <row r="131" spans="2:8">
      <c r="B131"/>
      <c r="C131"/>
      <c r="D131"/>
      <c r="F131"/>
      <c r="G131"/>
      <c r="H131"/>
    </row>
    <row r="132" spans="2:8">
      <c r="B132"/>
      <c r="C132"/>
      <c r="D132"/>
      <c r="F132"/>
      <c r="G132"/>
      <c r="H132"/>
    </row>
    <row r="133" spans="2:8">
      <c r="B133"/>
      <c r="C133"/>
      <c r="D133"/>
      <c r="F133"/>
      <c r="G133"/>
      <c r="H133"/>
    </row>
    <row r="134" spans="2:8">
      <c r="B134"/>
      <c r="C134"/>
      <c r="D134"/>
      <c r="F134"/>
      <c r="G134"/>
      <c r="H134"/>
    </row>
    <row r="135" spans="2:8">
      <c r="B135"/>
      <c r="C135"/>
      <c r="D135"/>
      <c r="F135"/>
      <c r="G135"/>
      <c r="H135"/>
    </row>
    <row r="136" spans="2:8" ht="16.5" customHeight="1"/>
    <row r="155" ht="16.5" customHeight="1"/>
    <row r="164" ht="16.5" customHeight="1"/>
    <row r="168" ht="16.5" customHeight="1"/>
    <row r="172" ht="16.5" customHeight="1"/>
    <row r="226" ht="16.5" customHeight="1"/>
    <row r="230" ht="16.5" customHeight="1"/>
    <row r="234" ht="16.5" customHeight="1"/>
    <row r="238" ht="16.5" customHeight="1"/>
  </sheetData>
  <mergeCells count="137"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C110:C111"/>
    <mergeCell ref="D110:D111"/>
    <mergeCell ref="C106:C108"/>
    <mergeCell ref="D106:D108"/>
    <mergeCell ref="C97:C99"/>
    <mergeCell ref="D97:D99"/>
    <mergeCell ref="C100:C101"/>
    <mergeCell ref="D100:D101"/>
    <mergeCell ref="C102:C104"/>
    <mergeCell ref="D102:D104"/>
    <mergeCell ref="D73:D77"/>
    <mergeCell ref="C88:C89"/>
    <mergeCell ref="D88:D89"/>
    <mergeCell ref="C90:C93"/>
    <mergeCell ref="D90:D93"/>
    <mergeCell ref="C94:C96"/>
    <mergeCell ref="D94:D96"/>
    <mergeCell ref="D54:D56"/>
    <mergeCell ref="D57:D61"/>
    <mergeCell ref="D62:D64"/>
    <mergeCell ref="D78:D81"/>
    <mergeCell ref="D82:D87"/>
    <mergeCell ref="C65:C69"/>
    <mergeCell ref="C70:C72"/>
    <mergeCell ref="C73:C77"/>
    <mergeCell ref="D65:D69"/>
    <mergeCell ref="D70:D72"/>
    <mergeCell ref="D33:D34"/>
    <mergeCell ref="D35:D36"/>
    <mergeCell ref="D38:D39"/>
    <mergeCell ref="D41:D42"/>
    <mergeCell ref="D46:D49"/>
    <mergeCell ref="D50:D53"/>
    <mergeCell ref="C82:C87"/>
    <mergeCell ref="D4:D6"/>
    <mergeCell ref="D8:D10"/>
    <mergeCell ref="D11:D14"/>
    <mergeCell ref="D15:D16"/>
    <mergeCell ref="D17:D19"/>
    <mergeCell ref="D20:D21"/>
    <mergeCell ref="D22:D24"/>
    <mergeCell ref="D26:D28"/>
    <mergeCell ref="D30:D31"/>
    <mergeCell ref="C46:C49"/>
    <mergeCell ref="C50:C53"/>
    <mergeCell ref="C54:C56"/>
    <mergeCell ref="C57:C61"/>
    <mergeCell ref="C62:C64"/>
    <mergeCell ref="C78:C81"/>
    <mergeCell ref="C33:C34"/>
    <mergeCell ref="C35:C36"/>
    <mergeCell ref="A106:A108"/>
    <mergeCell ref="B106:B108"/>
    <mergeCell ref="A110:A111"/>
    <mergeCell ref="B110:B111"/>
    <mergeCell ref="A100:A101"/>
    <mergeCell ref="B100:B101"/>
    <mergeCell ref="A102:A104"/>
    <mergeCell ref="B102:B104"/>
    <mergeCell ref="A90:A93"/>
    <mergeCell ref="B90:B93"/>
    <mergeCell ref="A94:A96"/>
    <mergeCell ref="B94:B96"/>
    <mergeCell ref="A97:A99"/>
    <mergeCell ref="B97:B99"/>
    <mergeCell ref="C8:C10"/>
    <mergeCell ref="C4:C6"/>
    <mergeCell ref="C38:C39"/>
    <mergeCell ref="C41:C42"/>
    <mergeCell ref="C11:C14"/>
    <mergeCell ref="C15:C16"/>
    <mergeCell ref="C17:C19"/>
    <mergeCell ref="C20:C21"/>
    <mergeCell ref="C22:C24"/>
    <mergeCell ref="C26:C28"/>
    <mergeCell ref="C30:C31"/>
    <mergeCell ref="A88:A89"/>
    <mergeCell ref="B88:B89"/>
    <mergeCell ref="A65:A69"/>
    <mergeCell ref="B65:B69"/>
    <mergeCell ref="A70:A72"/>
    <mergeCell ref="B70:B72"/>
    <mergeCell ref="A73:A77"/>
    <mergeCell ref="B73:B77"/>
    <mergeCell ref="B62:B64"/>
    <mergeCell ref="B57:B61"/>
    <mergeCell ref="A33:A34"/>
    <mergeCell ref="B33:B34"/>
    <mergeCell ref="A35:A36"/>
    <mergeCell ref="B35:B36"/>
    <mergeCell ref="A78:A81"/>
    <mergeCell ref="B78:B81"/>
    <mergeCell ref="A82:A87"/>
    <mergeCell ref="B82:B87"/>
    <mergeCell ref="A46:A49"/>
    <mergeCell ref="B46:B49"/>
    <mergeCell ref="A50:A53"/>
    <mergeCell ref="B50:B53"/>
    <mergeCell ref="A38:A39"/>
    <mergeCell ref="B38:B39"/>
    <mergeCell ref="A41:A42"/>
    <mergeCell ref="A62:A64"/>
    <mergeCell ref="B41:B42"/>
    <mergeCell ref="A121:B121"/>
    <mergeCell ref="A4:A6"/>
    <mergeCell ref="B4:B6"/>
    <mergeCell ref="A8:A10"/>
    <mergeCell ref="B8:B10"/>
    <mergeCell ref="A11:A14"/>
    <mergeCell ref="B11:B14"/>
    <mergeCell ref="A30:A31"/>
    <mergeCell ref="B30:B31"/>
    <mergeCell ref="A22:A24"/>
    <mergeCell ref="B22:B24"/>
    <mergeCell ref="A26:A28"/>
    <mergeCell ref="B26:B28"/>
    <mergeCell ref="A15:A16"/>
    <mergeCell ref="B15:B16"/>
    <mergeCell ref="A17:A19"/>
    <mergeCell ref="B17:B19"/>
    <mergeCell ref="A20:A21"/>
    <mergeCell ref="B20:B21"/>
    <mergeCell ref="A54:A56"/>
    <mergeCell ref="B54:B56"/>
    <mergeCell ref="A57:A61"/>
  </mergeCells>
  <phoneticPr fontId="2" type="noConversion"/>
  <pageMargins left="0.15748031496062992" right="0.15748031496062992" top="0.82677165354330717" bottom="0.59055118110236227" header="0.6692913385826772" footer="0.59055118110236227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view="pageBreakPreview" zoomScale="60" zoomScaleNormal="100" workbookViewId="0">
      <selection activeCell="E29" sqref="E29"/>
    </sheetView>
  </sheetViews>
  <sheetFormatPr defaultRowHeight="16.5"/>
  <sheetData>
    <row r="1" spans="1:1" ht="20.25">
      <c r="A1" s="5" t="s">
        <v>70</v>
      </c>
    </row>
  </sheetData>
  <phoneticPr fontId="2" type="noConversion"/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기준표</vt:lpstr>
      <vt:lpstr>본인부담금액 산출방법</vt:lpstr>
      <vt:lpstr>기준표!Print_Titles</vt:lpstr>
    </vt:vector>
  </TitlesOfParts>
  <Company>산재의료관리원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천성민</cp:lastModifiedBy>
  <cp:lastPrinted>2024-12-23T23:50:37Z</cp:lastPrinted>
  <dcterms:created xsi:type="dcterms:W3CDTF">2011-10-05T06:59:05Z</dcterms:created>
  <dcterms:modified xsi:type="dcterms:W3CDTF">2024-12-23T23:55:06Z</dcterms:modified>
</cp:coreProperties>
</file>